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24226"/>
  <mc:AlternateContent xmlns:mc="http://schemas.openxmlformats.org/markup-compatibility/2006">
    <mc:Choice Requires="x15">
      <x15ac:absPath xmlns:x15ac="http://schemas.microsoft.com/office/spreadsheetml/2010/11/ac" url="C:\Users\JORGE MARTINEZ\Downloads\"/>
    </mc:Choice>
  </mc:AlternateContent>
  <xr:revisionPtr revIDLastSave="0" documentId="13_ncr:1_{3A913FCE-7D19-4CD1-A266-94794E1D7338}" xr6:coauthVersionLast="45" xr6:coauthVersionMax="45" xr10:uidLastSave="{00000000-0000-0000-0000-000000000000}"/>
  <bookViews>
    <workbookView xWindow="-120" yWindow="-120" windowWidth="20730" windowHeight="11160" tabRatio="755" xr2:uid="{00000000-000D-0000-FFFF-FFFF00000000}"/>
  </bookViews>
  <sheets>
    <sheet name="MATRIZ ESPACIOS CONFINADOS" sheetId="1" r:id="rId1"/>
    <sheet name="VR Espacios Confinados" sheetId="18" r:id="rId2"/>
    <sheet name="Peligros " sheetId="15" r:id="rId3"/>
    <sheet name="Tablas NE - NC - NP - ND" sheetId="16" r:id="rId4"/>
    <sheet name="Tablas NR " sheetId="2" r:id="rId5"/>
    <sheet name="Hoja de Actualizaciones" sheetId="17" r:id="rId6"/>
  </sheets>
  <definedNames>
    <definedName name="_xlnm._FilterDatabase" localSheetId="0" hidden="1">'MATRIZ ESPACIOS CONFINADOS'!$A$10:$AN$20</definedName>
    <definedName name="Años_préstamo">#REF!</definedName>
    <definedName name="_xlnm.Print_Area" localSheetId="0">'MATRIZ ESPACIOS CONFINADOS'!$A$1:$AN$27</definedName>
    <definedName name="Capital">#REF!</definedName>
    <definedName name="Datos">#REF!</definedName>
    <definedName name="Día_de_pago" localSheetId="1">DATE(YEAR(Inicio_prestamo),MONTH(Inicio_prestamo)+Payment_Number,DAY(Inicio_prestamo))</definedName>
    <definedName name="Día_de_pago">DATE(YEAR(Inicio_prestamo),MONTH(Inicio_prestamo)+Payment_Number,DAY(Inicio_prestamo))</definedName>
    <definedName name="Fecha_de_pago">#REF!</definedName>
    <definedName name="Fila_de_encabezado">ROW(#REF!)</definedName>
    <definedName name="Importe_del_préstamo">#REF!</definedName>
    <definedName name="Impresión_completa">#REF!</definedName>
    <definedName name="Inicio_prestamo">#REF!</definedName>
    <definedName name="Int">#REF!</definedName>
    <definedName name="Int_acum">#REF!</definedName>
    <definedName name="Interés_total">#REF!</definedName>
    <definedName name="Núm_de_pago">#REF!</definedName>
    <definedName name="Núm_pagos_al_año">#REF!</definedName>
    <definedName name="Número_de_pagos" localSheetId="1">MATCH(0.01,Saldo_final,-1)+1</definedName>
    <definedName name="Número_de_pagos">MATCH(0.01,Saldo_final,-1)+1</definedName>
    <definedName name="Pago_adicional">#REF!</definedName>
    <definedName name="Pago_mensual_programado">#REF!</definedName>
    <definedName name="Pago_progr">#REF!</definedName>
    <definedName name="Pago_total">#REF!</definedName>
    <definedName name="Pagos_adicionales_programados">#REF!</definedName>
    <definedName name="Restablecer_área_de_impresión" localSheetId="1">OFFSET(Impresión_completa,0,0,'VR Espacios Confinados'!Última_fila)</definedName>
    <definedName name="Restablecer_área_de_impresión">OFFSET(Impresión_completa,0,0,Última_fila)</definedName>
    <definedName name="Saldo_final">#REF!</definedName>
    <definedName name="Saldo_inicial">#REF!</definedName>
    <definedName name="Tasa_de_interés">#REF!</definedName>
    <definedName name="Tasa_de_interés_programada">#REF!</definedName>
    <definedName name="_xlnm.Print_Titles" localSheetId="0">'MATRIZ ESPACIOS CONFINADOS'!$7:$9</definedName>
    <definedName name="Última_fila" localSheetId="1">IF('VR Espacios Confinados'!Valores_especificados,Fila_de_encabezado+'VR Espacios Confinados'!Número_de_pagos,Fila_de_encabezado)</definedName>
    <definedName name="Última_fila">IF(Valores_especificados,Fila_de_encabezado+Número_de_pagos,Fila_de_encabezado)</definedName>
    <definedName name="Valores_especificados" localSheetId="1">IF(Importe_del_préstamo*Tasa_de_interés*Años_préstamo*Inicio_prestamo&gt;0,1,0)</definedName>
    <definedName name="Valores_especificados">IF(Importe_del_préstamo*Tasa_de_interés*Años_préstamo*Inicio_prestamo&gt;0,1,0)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11" i="1" l="1"/>
  <c r="Y11" i="1"/>
  <c r="Z11" i="1"/>
  <c r="AB11" i="1"/>
  <c r="AC11" i="1"/>
  <c r="AD11" i="1" s="1"/>
  <c r="N12" i="1"/>
  <c r="Y12" i="1"/>
  <c r="Z12" i="1"/>
  <c r="AB12" i="1"/>
  <c r="AC12" i="1"/>
  <c r="AD12" i="1" s="1"/>
  <c r="N13" i="1"/>
  <c r="Y13" i="1"/>
  <c r="Z13" i="1"/>
  <c r="AB13" i="1"/>
  <c r="AC13" i="1"/>
  <c r="AD13" i="1" s="1"/>
  <c r="N14" i="1"/>
  <c r="Y14" i="1"/>
  <c r="Z14" i="1"/>
  <c r="AB14" i="1"/>
  <c r="AC14" i="1"/>
  <c r="AD14" i="1" s="1"/>
  <c r="N15" i="1"/>
  <c r="Y15" i="1"/>
  <c r="Z15" i="1"/>
  <c r="AB15" i="1"/>
  <c r="AC15" i="1"/>
  <c r="AD15" i="1" s="1"/>
  <c r="N16" i="1"/>
  <c r="Y16" i="1"/>
  <c r="Z16" i="1"/>
  <c r="AB16" i="1"/>
  <c r="AC16" i="1"/>
  <c r="AD16" i="1" s="1"/>
  <c r="N17" i="1"/>
  <c r="Y17" i="1"/>
  <c r="Z17" i="1"/>
  <c r="AB17" i="1"/>
  <c r="AC17" i="1"/>
  <c r="AD17" i="1" s="1"/>
  <c r="N18" i="1"/>
  <c r="Y18" i="1"/>
  <c r="Z18" i="1"/>
  <c r="AB18" i="1"/>
  <c r="AC18" i="1"/>
  <c r="AD18" i="1" s="1"/>
  <c r="N19" i="1"/>
  <c r="Y19" i="1"/>
  <c r="Z19" i="1"/>
  <c r="AB19" i="1"/>
  <c r="AC19" i="1"/>
  <c r="AD19" i="1" s="1"/>
  <c r="N20" i="1"/>
  <c r="Y20" i="1"/>
  <c r="Z20" i="1"/>
  <c r="AB20" i="1"/>
  <c r="AC20" i="1"/>
  <c r="AD20" i="1" s="1"/>
  <c r="N21" i="1"/>
  <c r="Y21" i="1"/>
  <c r="Z21" i="1"/>
  <c r="AB21" i="1"/>
  <c r="AC21" i="1"/>
  <c r="AD21" i="1" s="1"/>
  <c r="N22" i="1"/>
  <c r="Y22" i="1"/>
  <c r="Z22" i="1"/>
  <c r="AB22" i="1"/>
  <c r="AC22" i="1"/>
  <c r="AD22" i="1" s="1"/>
  <c r="N23" i="1"/>
  <c r="Y23" i="1"/>
  <c r="Z23" i="1"/>
  <c r="AB23" i="1"/>
  <c r="AC23" i="1"/>
  <c r="AD23" i="1" s="1"/>
  <c r="N24" i="1"/>
  <c r="Y24" i="1"/>
  <c r="Z24" i="1"/>
  <c r="AB24" i="1"/>
  <c r="AC24" i="1"/>
  <c r="AD24" i="1" s="1"/>
  <c r="N25" i="1"/>
  <c r="Y25" i="1"/>
  <c r="Z25" i="1"/>
  <c r="AB25" i="1"/>
  <c r="AC25" i="1"/>
  <c r="AD25" i="1" s="1"/>
  <c r="N26" i="1"/>
  <c r="Y26" i="1"/>
  <c r="Z26" i="1"/>
  <c r="AB26" i="1"/>
  <c r="AC26" i="1"/>
  <c r="AD26" i="1" s="1"/>
  <c r="N27" i="1"/>
  <c r="Y27" i="1"/>
  <c r="Z27" i="1"/>
  <c r="AB27" i="1"/>
  <c r="AC27" i="1"/>
  <c r="AD27"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jorggoga</author>
  </authors>
  <commentList>
    <comment ref="W10" authorId="0" shapeId="0" xr:uid="{00000000-0006-0000-0000-000001000000}">
      <text>
        <r>
          <rPr>
            <b/>
            <sz val="9"/>
            <color indexed="81"/>
            <rFont val="Tahoma"/>
            <family val="2"/>
          </rPr>
          <t>jorggoga:
Lista Desplegable</t>
        </r>
        <r>
          <rPr>
            <sz val="9"/>
            <color indexed="81"/>
            <rFont val="Tahoma"/>
            <family val="2"/>
          </rPr>
          <t xml:space="preserve">
</t>
        </r>
      </text>
    </comment>
    <comment ref="X10" authorId="0" shapeId="0" xr:uid="{00000000-0006-0000-0000-000002000000}">
      <text>
        <r>
          <rPr>
            <b/>
            <sz val="9"/>
            <color indexed="81"/>
            <rFont val="Tahoma"/>
            <family val="2"/>
          </rPr>
          <t>jorggoga:</t>
        </r>
        <r>
          <rPr>
            <sz val="9"/>
            <color indexed="81"/>
            <rFont val="Tahoma"/>
            <family val="2"/>
          </rPr>
          <t xml:space="preserve">
Lista Desplegable</t>
        </r>
      </text>
    </comment>
    <comment ref="Y10" authorId="0" shapeId="0" xr:uid="{00000000-0006-0000-0000-000003000000}">
      <text>
        <r>
          <rPr>
            <b/>
            <sz val="9"/>
            <color indexed="81"/>
            <rFont val="Tahoma"/>
            <family val="2"/>
          </rPr>
          <t>jorggoga:</t>
        </r>
        <r>
          <rPr>
            <sz val="9"/>
            <color indexed="81"/>
            <rFont val="Tahoma"/>
            <family val="2"/>
          </rPr>
          <t xml:space="preserve">
No requiere modificacion 
Esta formulada</t>
        </r>
      </text>
    </comment>
    <comment ref="Z10" authorId="0" shapeId="0" xr:uid="{00000000-0006-0000-0000-000004000000}">
      <text>
        <r>
          <rPr>
            <b/>
            <sz val="9"/>
            <color indexed="81"/>
            <rFont val="Tahoma"/>
            <family val="2"/>
          </rPr>
          <t>jorggoga:</t>
        </r>
        <r>
          <rPr>
            <sz val="9"/>
            <color indexed="81"/>
            <rFont val="Tahoma"/>
            <family val="2"/>
          </rPr>
          <t xml:space="preserve">
No requiere modificacion 
Esta formulada</t>
        </r>
      </text>
    </comment>
    <comment ref="AA10" authorId="0" shapeId="0" xr:uid="{00000000-0006-0000-0000-000005000000}">
      <text>
        <r>
          <rPr>
            <b/>
            <sz val="9"/>
            <color indexed="81"/>
            <rFont val="Tahoma"/>
            <family val="2"/>
          </rPr>
          <t>jorggoga:</t>
        </r>
        <r>
          <rPr>
            <sz val="9"/>
            <color indexed="81"/>
            <rFont val="Tahoma"/>
            <family val="2"/>
          </rPr>
          <t xml:space="preserve">
Lista Desplegable</t>
        </r>
      </text>
    </comment>
    <comment ref="AB10" authorId="0" shapeId="0" xr:uid="{00000000-0006-0000-0000-000006000000}">
      <text>
        <r>
          <rPr>
            <b/>
            <sz val="9"/>
            <color indexed="81"/>
            <rFont val="Tahoma"/>
            <family val="2"/>
          </rPr>
          <t>jorggoga:</t>
        </r>
        <r>
          <rPr>
            <sz val="9"/>
            <color indexed="81"/>
            <rFont val="Tahoma"/>
            <family val="2"/>
          </rPr>
          <t xml:space="preserve">
No requiere modificacion 
Esta formulada</t>
        </r>
      </text>
    </comment>
    <comment ref="AC10" authorId="0" shapeId="0" xr:uid="{00000000-0006-0000-0000-000007000000}">
      <text>
        <r>
          <rPr>
            <b/>
            <sz val="9"/>
            <color indexed="81"/>
            <rFont val="Tahoma"/>
            <family val="2"/>
          </rPr>
          <t>jorggoga:</t>
        </r>
        <r>
          <rPr>
            <sz val="9"/>
            <color indexed="81"/>
            <rFont val="Tahoma"/>
            <family val="2"/>
          </rPr>
          <t xml:space="preserve">
No requiere modificacion 
Esta formulada</t>
        </r>
      </text>
    </comment>
    <comment ref="AD10" authorId="0" shapeId="0" xr:uid="{00000000-0006-0000-0000-000008000000}">
      <text>
        <r>
          <rPr>
            <b/>
            <sz val="9"/>
            <color indexed="81"/>
            <rFont val="Tahoma"/>
            <family val="2"/>
          </rPr>
          <t>jorggoga:</t>
        </r>
        <r>
          <rPr>
            <sz val="9"/>
            <color indexed="81"/>
            <rFont val="Tahoma"/>
            <family val="2"/>
          </rPr>
          <t xml:space="preserve">
No requiere modificacion 
Esta formulada</t>
        </r>
      </text>
    </comment>
  </commentList>
</comments>
</file>

<file path=xl/sharedStrings.xml><?xml version="1.0" encoding="utf-8"?>
<sst xmlns="http://schemas.openxmlformats.org/spreadsheetml/2006/main" count="688" uniqueCount="350">
  <si>
    <t>LUGAR</t>
  </si>
  <si>
    <t>PROCESO</t>
  </si>
  <si>
    <t>ACTIVIDAD</t>
  </si>
  <si>
    <t>TAREA</t>
  </si>
  <si>
    <t>PELIGRO</t>
  </si>
  <si>
    <t>FUENTE</t>
  </si>
  <si>
    <t>POSIBLES EFECTOS</t>
  </si>
  <si>
    <t>TIPO DE ACTIVIDAD</t>
  </si>
  <si>
    <t>EXPUESTOS</t>
  </si>
  <si>
    <t>CONTROLES EXISTENTES</t>
  </si>
  <si>
    <t>SEGUIMIENTO</t>
  </si>
  <si>
    <t>RESPONSABLE</t>
  </si>
  <si>
    <t>OBSERVACIONES GENERALES</t>
  </si>
  <si>
    <t>ADMINISTRATIVO</t>
  </si>
  <si>
    <t>PERSONAL DIRECTO</t>
  </si>
  <si>
    <t>CONTRATISTA</t>
  </si>
  <si>
    <t>VISITANTES</t>
  </si>
  <si>
    <t>TOTAL</t>
  </si>
  <si>
    <t>INGENIERÍA</t>
  </si>
  <si>
    <t>SEÑALIZACIÓN</t>
  </si>
  <si>
    <t>ELEMENTOS DE PROTECCIÓN PERSONAL</t>
  </si>
  <si>
    <t>CAPACITACIÓN</t>
  </si>
  <si>
    <t>CONTROL ADMINISTRATIVO</t>
  </si>
  <si>
    <t>MATRIZ DE VALORACIÓN DE RIESGOS</t>
  </si>
  <si>
    <t>ELIMINACIÓN</t>
  </si>
  <si>
    <t>SUSTITUCIÓN</t>
  </si>
  <si>
    <t>CONTROL DE INGENIERÍA</t>
  </si>
  <si>
    <t>Trabajo en alturas</t>
  </si>
  <si>
    <t>MATRIZ DE IDENTIFICACIÓN DE PELIGROS, EVALUACIÓN Y VALORACIÓN DE RIESGOS</t>
  </si>
  <si>
    <t>Página 1 de 1</t>
  </si>
  <si>
    <t>ACEPTABILIDAD DEL RIESGO</t>
  </si>
  <si>
    <t>TABLA DE PELIGROS</t>
  </si>
  <si>
    <t>CLASIFICACIÓN</t>
  </si>
  <si>
    <t>Biologico</t>
  </si>
  <si>
    <t>Fisico</t>
  </si>
  <si>
    <t>Quimico</t>
  </si>
  <si>
    <t>Psicosocial</t>
  </si>
  <si>
    <t>Biomecanicos</t>
  </si>
  <si>
    <t>Condiciones de seguridad</t>
  </si>
  <si>
    <t>Fenomenos naturales</t>
  </si>
  <si>
    <t>DESCRIPCIÓN</t>
  </si>
  <si>
    <t>Virus</t>
  </si>
  <si>
    <t>Ruido ( de impacto,intermitente o continuo)</t>
  </si>
  <si>
    <t>polvos organicos - inorganicos</t>
  </si>
  <si>
    <t>Gestión  organizacional(estilo de mando, pago,contratación,participación,inducción y capacitación, bienestar social, evaluación del desempeño, manejo de cambios.</t>
  </si>
  <si>
    <t>Postura (prolongadas, mantenida, forzada, antigravitacional)</t>
  </si>
  <si>
    <t>Mecanico (Elementos o partes de maquinas, herramientas , equipos,piezas a trabajar, materiales, proyectados solidos o fluidos)</t>
  </si>
  <si>
    <t>Sismo</t>
  </si>
  <si>
    <t>Bacterias</t>
  </si>
  <si>
    <t>Iluminación (luz visible por exceso o deficiencia)</t>
  </si>
  <si>
    <t>Fibras</t>
  </si>
  <si>
    <t>Caracteristicas de la organización del trabajo(comunicación,tecnologia,organización del trabajo , demandas cualitativas y cuantitativas de la labor)</t>
  </si>
  <si>
    <t>Esfuerzo</t>
  </si>
  <si>
    <t>Electrico (alta y baja tensión, estatica)</t>
  </si>
  <si>
    <t>terremoto</t>
  </si>
  <si>
    <t>Hongos</t>
  </si>
  <si>
    <t>Vibración(cuerpo entero, segmentaria)</t>
  </si>
  <si>
    <t>liquidos(nieblas y rocios)</t>
  </si>
  <si>
    <t>movimiento repetitivo</t>
  </si>
  <si>
    <t>Locativo (sistemas y medios de almacenamiento) ,superficies de trabajo (irregulares,deslizantes con diferencia del nivel), condiciones de orden y aseo (caida de objetos).</t>
  </si>
  <si>
    <t>vendavales</t>
  </si>
  <si>
    <t>Ricketsias</t>
  </si>
  <si>
    <t>Temperaturas extremas (calor y frio)</t>
  </si>
  <si>
    <t>Gases y vapores</t>
  </si>
  <si>
    <t>Condiciones de la tarea (carga mental, contenido de la tarea,demandas emocionales, sistemas de control, definición de roles , monotonia ,etc)</t>
  </si>
  <si>
    <t>manipulacion manual de carga</t>
  </si>
  <si>
    <t>Tecnologico (explosión, fugas,derrames,incendio)</t>
  </si>
  <si>
    <t>inundaciones</t>
  </si>
  <si>
    <t>Parasitos</t>
  </si>
  <si>
    <t>Presión atmosferica (normal y ajustada)</t>
  </si>
  <si>
    <t>Humos metalicos no metalicos</t>
  </si>
  <si>
    <t>Interfase persona- tarea (conocimientos, habilidades en relación con la demanda de la tarea, iniciativa,autonomia y reconocimiento,identificación de la persona con la tarea y la organización</t>
  </si>
  <si>
    <t>Accidentes de transito</t>
  </si>
  <si>
    <t>derrumbe</t>
  </si>
  <si>
    <t>Fluidos o excrementos</t>
  </si>
  <si>
    <t>Radiaciones ionizantes (rayosx,gama,beta y alfa)</t>
  </si>
  <si>
    <t>material particulado</t>
  </si>
  <si>
    <t>Jornada de trabajo (pausas ,trabajo nocturno, rotación , horas extras , descansos)</t>
  </si>
  <si>
    <t>Publicos(robos,atracos,asaltos,atentados,de orden publico,etc)</t>
  </si>
  <si>
    <t>precipitaciones(lluvias,granizadas, heladas)</t>
  </si>
  <si>
    <t>mordeduras</t>
  </si>
  <si>
    <t>Radiaciones no ionizantes (laser,ultravioleta,infraroja,radiofrecuencia,microondas)</t>
  </si>
  <si>
    <t>Espacios confinados</t>
  </si>
  <si>
    <t>Determinación del nivel de exposición</t>
  </si>
  <si>
    <t>Nivel de exposición</t>
  </si>
  <si>
    <t>Valor
de NE</t>
  </si>
  <si>
    <t>Significado</t>
  </si>
  <si>
    <t>Continua (EC)</t>
  </si>
  <si>
    <t>La situación de exposición se presenta sin interrupción o varias veces con tiempo prolongado durante la jornada laboral.</t>
  </si>
  <si>
    <t>Frecuente (EF)</t>
  </si>
  <si>
    <t>La situación de exposición se presenta varias veces durante la jornada
laboral por tiempos cortos.</t>
  </si>
  <si>
    <t>Ocasional (EO)</t>
  </si>
  <si>
    <t>La situación de exposición se presenta alguna vez durante la jornada laboral y por un periodo de tiempo corto.</t>
  </si>
  <si>
    <t>Esporádica (EE)</t>
  </si>
  <si>
    <t>La situación de exposición se presenta de manera eventual.</t>
  </si>
  <si>
    <t>Determinación del nivel de consecuencias</t>
  </si>
  <si>
    <t>Nivel de Significado
Consecuencias</t>
  </si>
  <si>
    <t>NC</t>
  </si>
  <si>
    <t>Daños Personales</t>
  </si>
  <si>
    <t>Mortal o Catastrófico (M)</t>
  </si>
  <si>
    <t>Muerte (s)</t>
  </si>
  <si>
    <t>Muy grave (MG)</t>
  </si>
  <si>
    <t>Lesiones o enfermedades graves irreparables 
(Incapacidad permanente parcial o invalidez).</t>
  </si>
  <si>
    <t>Grave (G)</t>
  </si>
  <si>
    <t>Lesiones o enfermedades con incapacidad laboral temporal (ILT).</t>
  </si>
  <si>
    <t>Leve (L)</t>
  </si>
  <si>
    <t>Lesiones o enfermedades que no requieren incapacidad.</t>
  </si>
  <si>
    <t>RUTINARIA</t>
  </si>
  <si>
    <t>NIVEL 
DEFICIENCIA</t>
  </si>
  <si>
    <t>NIVEL 
EXPOSICIÓN</t>
  </si>
  <si>
    <t>NIVEL  PROBABILIDAD
( ND x NE)</t>
  </si>
  <si>
    <t>INTERPRETACION 
DEL NP</t>
  </si>
  <si>
    <t>NIVEL 
CONSECUENCIA</t>
  </si>
  <si>
    <t>NIVEL DE RIESGO 
ABSOLUTO
( NP x NC)</t>
  </si>
  <si>
    <t xml:space="preserve">INTERPRETACION DEL NR                                </t>
  </si>
  <si>
    <t>EVALUACION DEL RIESGO ABSOLUTO</t>
  </si>
  <si>
    <t>NIVEL DE PROBABILIDAD</t>
  </si>
  <si>
    <t>C - 40</t>
  </si>
  <si>
    <t>C - 30</t>
  </si>
  <si>
    <t>A - 20</t>
  </si>
  <si>
    <t>A - 10</t>
  </si>
  <si>
    <t>C - 24</t>
  </si>
  <si>
    <t>A - 18</t>
  </si>
  <si>
    <t>A - 12</t>
  </si>
  <si>
    <t>M - 6</t>
  </si>
  <si>
    <t>M - 8</t>
  </si>
  <si>
    <t>B - 4</t>
  </si>
  <si>
    <t xml:space="preserve"> B - 2</t>
  </si>
  <si>
    <t>NIVEL DE EXPOSICION (NE)</t>
  </si>
  <si>
    <t>NIVEL DE DEFICIENCIA (ND)</t>
  </si>
  <si>
    <t>NIVEL DE CONSECUENCIAS (NC)</t>
  </si>
  <si>
    <t>NIVEL DE PROBABILIDAD (NP)</t>
  </si>
  <si>
    <t>20--10</t>
  </si>
  <si>
    <t>8--6</t>
  </si>
  <si>
    <t>4--2</t>
  </si>
  <si>
    <t>40--24</t>
  </si>
  <si>
    <t>BAJO
IV 
20 - 40</t>
  </si>
  <si>
    <t>MEDIO
III
400 - 240</t>
  </si>
  <si>
    <t>ALTO
II
1000 - 600</t>
  </si>
  <si>
    <t>CRITICO
I
2400 - 1440</t>
  </si>
  <si>
    <t>CRITICO
I
4000 - 2400</t>
  </si>
  <si>
    <t>CRITICO
I - 2000</t>
  </si>
  <si>
    <t>ALTO
II - 1000</t>
  </si>
  <si>
    <t>ALTO
II
1200 - 600</t>
  </si>
  <si>
    <t xml:space="preserve">ALTO
II - 500 </t>
  </si>
  <si>
    <t>MEDIO
III - 250</t>
  </si>
  <si>
    <t>MEDIO
III - 200</t>
  </si>
  <si>
    <t>BAJO
IV -100</t>
  </si>
  <si>
    <t>MEDIO
III
200 - 150</t>
  </si>
  <si>
    <t>BAJO 
IV
80 - 60</t>
  </si>
  <si>
    <t>MEDIO
III
120 - 240</t>
  </si>
  <si>
    <t>BAJO 
IV
100 - 50</t>
  </si>
  <si>
    <t>TIMEPO DE 
EXPOSICION</t>
  </si>
  <si>
    <t>NO 
RUTINARIA</t>
  </si>
  <si>
    <t>Nivel de Deficiencia</t>
  </si>
  <si>
    <t>Valor de ND</t>
  </si>
  <si>
    <t>Critico (C)</t>
  </si>
  <si>
    <t>Se ha(n) detectado peligro(s) que determina(n) como posible la generación de incidentes o consecuencias muy significativas, o la eficacia del conjunto de medidas preventivas existentes respecto al riesgo es nula o no existe, o ambos.</t>
  </si>
  <si>
    <t>Alto (A)</t>
  </si>
  <si>
    <t>Se ha(n) detectado algún(os) peligro(s) que pueden dar lugar a consecuencia significativa(s), o la eficacia del conjunto de medidas preventivas existentes es baja, o ambos.</t>
  </si>
  <si>
    <t>Medio (M)</t>
  </si>
  <si>
    <t>Se han detectado peligros que pueden dar lugar a consecuencias poco significativas o de menor importancia, o la eficacia del conjunto de medidas preventivas existentes es moderada, o ambos.</t>
  </si>
  <si>
    <t>Bajo (B)</t>
  </si>
  <si>
    <t>No se asigna valor</t>
  </si>
  <si>
    <t>No se ha detectado consecuencia alguna, o la eficacia del conjunto de medidas preventivas existentes es alta, o ambos. El riesgo está controlado.
Estos peligros se clasifican directamente en el nivel de riesgo y de intervención cuatro (IV) Véase la Tabla 8.</t>
  </si>
  <si>
    <t>CLASIFICACION</t>
  </si>
  <si>
    <t>Caracteristicas del grupo social de trabajo (relaciones, cohesión, calidad de interacciones , trabajo en equipo)</t>
  </si>
  <si>
    <t>CARGO</t>
  </si>
  <si>
    <t xml:space="preserve">NOMBRE DE QUIEN REALIZA LA ACTUALIZACION </t>
  </si>
  <si>
    <t>GESTIÓN DE TALENTO HUMANO – SEGURIDAD Y SALUD EN EL TRABAJO</t>
  </si>
  <si>
    <t>FECHA DEL CAMBIO</t>
  </si>
  <si>
    <t>VERSIÓN</t>
  </si>
  <si>
    <t>NUMERAL</t>
  </si>
  <si>
    <t>DESCRIPCION DEL CAMBIO</t>
  </si>
  <si>
    <t>APROVACION DEL CAMBIO</t>
  </si>
  <si>
    <t>NO</t>
  </si>
  <si>
    <t>Desordenes de trauma acumulativo, lesiones del sistema músculo esquelético, fatiga, lumbalgia, entre otros</t>
  </si>
  <si>
    <t>Golpes, heridas, contusiones, fracturas, esguinces, luxaciones, estrés.</t>
  </si>
  <si>
    <t>Golpes, heridas, contusiones, fracturas, esguinces, luxaciones, atrapamiento, caídas a distinto y mismo nivel.</t>
  </si>
  <si>
    <t>Muerte, fracturas, contusiones, laceraciones.</t>
  </si>
  <si>
    <t>Perdidas humanas, físicas, financieras, tecnológicas</t>
  </si>
  <si>
    <t>Fenómenos Naturales</t>
  </si>
  <si>
    <t>Sismo, Terremotos, vendavales inundaciones, derrumbes precipitaciones(lluvias, granizadas, heladas)</t>
  </si>
  <si>
    <t xml:space="preserve"> Condiciones Naturales
Sismo, Terremotos, inundaciones, precipitaciones </t>
  </si>
  <si>
    <t>Condiciones de Seguridad</t>
  </si>
  <si>
    <t>Tecnológico (explosión, fugas, derrames, incendio)</t>
  </si>
  <si>
    <t>Condiciones físicas de las instalaciones
Pisos, Techos, Paredes, Estructura (vigas, Columnas), Cielorrasos, Ventanas, Puertas, Rampas, Escaleras, etc.</t>
  </si>
  <si>
    <t>Código: 
GTH-SST-MA-02</t>
  </si>
  <si>
    <t>Levantamiento y Actualizacion de Información 11 - 19</t>
  </si>
  <si>
    <t>FUENTE / MEDIO</t>
  </si>
  <si>
    <t>TRABAJADOR</t>
  </si>
  <si>
    <t xml:space="preserve">DOCUMENTACIÓN </t>
  </si>
  <si>
    <t>ADMINISTRATIVOS</t>
  </si>
  <si>
    <t>MEDIDAS DE CONTROL PROPUESTAS</t>
  </si>
  <si>
    <t>Dayana A. Corzo Arias.</t>
  </si>
  <si>
    <t>Pasante de SST</t>
  </si>
  <si>
    <t>11 - 00
A - AN</t>
  </si>
  <si>
    <t>Biomecánico</t>
  </si>
  <si>
    <t>Heridas, amputaciones, laceraciones.</t>
  </si>
  <si>
    <t>OPERATIVO</t>
  </si>
  <si>
    <t>Tener en cuenta  unicamente  los peligros  de fenomenos  naturales que afectan  la seguridad  y bienestar  de l os colaboradores  en el desarrollo de su actividad.</t>
  </si>
  <si>
    <t>Material Particulado</t>
  </si>
  <si>
    <t>SISTEMA DE ALCANTARILLADO</t>
  </si>
  <si>
    <t xml:space="preserve">Mantenimiento Locativo y Operativo </t>
  </si>
  <si>
    <t>Mantenimiento</t>
  </si>
  <si>
    <t>Presencia de gases toxicos</t>
  </si>
  <si>
    <t>Acumulaciòn de gases y/o vapores dentro de los rangos de inflamabilidad permisibles</t>
  </si>
  <si>
    <t>Deficiencia de oxìgeno por debajo de los parametros permisibles</t>
  </si>
  <si>
    <t>Exposición a partículas de polvo, proyección de objetos y partículas.</t>
  </si>
  <si>
    <t>Golpes, fracturas, heridas</t>
  </si>
  <si>
    <t>Asfixia, intoxicacion y muerte</t>
  </si>
  <si>
    <t>Muerte</t>
  </si>
  <si>
    <t>Asfixia y muerte</t>
  </si>
  <si>
    <t>Temperaturas extremas 
(calor y frio)</t>
  </si>
  <si>
    <t>Temperatura: 29°C Mas de 6 horas, 30°C Mas de 4 horas, a 31°C màs de 2 horas.mas de 32°C.</t>
  </si>
  <si>
    <t>Estrés termico, hipotermia, hipertermia, colapso termico y muerte.</t>
  </si>
  <si>
    <t>Virus, Bacterias, Hongos, Ricketsias, Parásitos, Fluidos o excrementos, Mordeduras</t>
  </si>
  <si>
    <t>Presencia de agentes biologicos</t>
  </si>
  <si>
    <t>Leptospirosis (Por contacto de aguas contaminadas) Legionelosis (Por inhalacion por vapores contaminados)</t>
  </si>
  <si>
    <t>Presencia de heces en aguas contaminadas</t>
  </si>
  <si>
    <t>Sepsis (Debido al contacto directo por los orificios del cuerpo)</t>
  </si>
  <si>
    <t>Presencia de plaga y roedores</t>
  </si>
  <si>
    <t>Tetanos</t>
  </si>
  <si>
    <t>Postura
(prolongadas, mantenida, forzada, antigravitacional)</t>
  </si>
  <si>
    <t>Contacto con herramientas y maquinas</t>
  </si>
  <si>
    <t>Mantenimiento correctivo y preventivo al sistema eléctrico (Riesgos de contacto o Arco eléctrico mayor o igual  a 25V  y menor o igual a 1000V)</t>
  </si>
  <si>
    <t>Fibrilación ventricular, quemaduras, shock</t>
  </si>
  <si>
    <t>Tareas de alto riesgo</t>
  </si>
  <si>
    <t>Caídas, golpes, traumatismos, discapacidad, muerte, etc.</t>
  </si>
  <si>
    <t xml:space="preserve">
Puesto de Trabajo
Orden y Aseo</t>
  </si>
  <si>
    <t>Locativo
(sistemas y medios de almacenamiento)
Superficies de trabajo (irregulares,deslizantes con diferencia del nivel)
Condiciones de orden y aseo (caida de objetos).</t>
  </si>
  <si>
    <t>Locativo
 (Sistemas y medios de almacenamiento)
Superficies de trabajo (irregulares,deslizantes con diferencia del nivel)
Condiciones de orden y aseo (caida de objetos).</t>
  </si>
  <si>
    <t>Ingreso y salida de la compañía
Movilización peatonal</t>
  </si>
  <si>
    <t>Electrico
(Alta y baja tensión, estatica)</t>
  </si>
  <si>
    <t>Mecanico 
(Elementos o partes de maquinas, herramientas , equipos,piezas a trabajar, materiales, proyectados solidos o fluidos)</t>
  </si>
  <si>
    <t xml:space="preserve">Exceso de oxigeno por encima del 23% </t>
  </si>
  <si>
    <t>Mareo, confusion, inconciencia, hiperoxia y muerte</t>
  </si>
  <si>
    <t>SI</t>
  </si>
  <si>
    <t>Procedimiento seguro para el ingreso al sistema de alcantarillado</t>
  </si>
  <si>
    <t xml:space="preserve">Procedimiento de mediciones atmòsfericas </t>
  </si>
  <si>
    <t>Ventilación del área de trabajo</t>
  </si>
  <si>
    <t>EQUIPOS DE MEDICIÓN Y/O ELEMENTOS DE PROTECCIÓN PERSONAL</t>
  </si>
  <si>
    <t>Equipos de respiración autónoma</t>
  </si>
  <si>
    <t>Medición de gases atmósfericos</t>
  </si>
  <si>
    <t>Medición de gases combustibles</t>
  </si>
  <si>
    <t>Explosimetros
Remitase a Matriz de Elementos de Protección</t>
  </si>
  <si>
    <t>Procedimiento de ventilación del área de trabajo</t>
  </si>
  <si>
    <t>Mediciones de temperatura y de acuerdo a resultados, establecer sistemas de ventilación y/o enfriamiento del aire.
Limitar la exposición dentro de los rangos permisibles.</t>
  </si>
  <si>
    <t>Ropa Protectora</t>
  </si>
  <si>
    <t>Mediciones de temperatura
Medición térmica</t>
  </si>
  <si>
    <t>Mediciones de presión atmósferica</t>
  </si>
  <si>
    <t>Presión atmósferica 
(normal y ajustada)</t>
  </si>
  <si>
    <t>Riesgo Biológico</t>
  </si>
  <si>
    <t>Sistema de Vigilancia Epidemiológica Riesgo Biológico</t>
  </si>
  <si>
    <t>Otras Posturas subestandar en la realización de la tarea que generan extensión muscular.
Posiciones incomodas que comprometan forzar de forma excesiva y prolongada de articulaciones y posiciones no convencionales del cuerpo</t>
  </si>
  <si>
    <t>N/A</t>
  </si>
  <si>
    <t>Sistema de Vigilancia Epidemiológica Desosdenes Musculoesqueleticos</t>
  </si>
  <si>
    <t>Manipulación manual de carga
Higiene postural
Pausas Activas
Enfermedades Laborales</t>
  </si>
  <si>
    <t>Mantenimiento preventivo a Herramientas y/o elementos de trabajo</t>
  </si>
  <si>
    <t>Programa de Riesgo Mecánico</t>
  </si>
  <si>
    <t>Riesgo Mécanico</t>
  </si>
  <si>
    <t>Guantes Poliuretano
Monogafas</t>
  </si>
  <si>
    <t>Mantenimiento correctivo y preventivo a equipos y herramientas eléctricas.</t>
  </si>
  <si>
    <t>Programa de Riesgo Eléctrico</t>
  </si>
  <si>
    <t>Riesgo Eléctrico
Cinco Reglas de Oro</t>
  </si>
  <si>
    <t>Instalación de señalización y bloqueo durante la ejecución de los mantenimientos.</t>
  </si>
  <si>
    <t>Uso de guante dieléctrico BT. Uso de herramienta dieléctrica en buen estado. Botas dieléctricas.
Seguimiento uso de EPP</t>
  </si>
  <si>
    <t>Programa de Orden y Aseo</t>
  </si>
  <si>
    <t>Orden y Aseo (5S)</t>
  </si>
  <si>
    <t>Mantener el área despejada
Riesgo de Caída de Objetos</t>
  </si>
  <si>
    <t>Delimitación del área de trabajo</t>
  </si>
  <si>
    <t>Colocar señal preventiva e informativa (caídas a nivel).</t>
  </si>
  <si>
    <t>Programa de Riesgo Locativo</t>
  </si>
  <si>
    <t>Riesgo Locativo</t>
  </si>
  <si>
    <t>Seguridad vial
Comportamientos seguros</t>
  </si>
  <si>
    <t>Colocar señal preventiva e informativa (transito de vehículos, normas de transito)
Delimitacvión del paso peatonal</t>
  </si>
  <si>
    <t>Plan Estrátegico de Seguridad Vial</t>
  </si>
  <si>
    <t>Equipos de Emergencia</t>
  </si>
  <si>
    <t>Plan de Emergencias</t>
  </si>
  <si>
    <t>Primeros Auxilios
Evacuación
Contraincendios</t>
  </si>
  <si>
    <t>Remitase a Matriz de Elementos de Protección</t>
  </si>
  <si>
    <t>Equipos de Emergencia
Delimitación del área de trabajo
Instalar extintores.
Señalización del área mientras se este trabajando.</t>
  </si>
  <si>
    <t>Equipos de Protección Contra Caídas</t>
  </si>
  <si>
    <t>Equipos de Emergencia
Delimitación del área de trabajo
Señalización del área mientras se este trabajando.</t>
  </si>
  <si>
    <t>Seguimiento a uso de EPP</t>
  </si>
  <si>
    <t>Programa Contra Caídas</t>
  </si>
  <si>
    <t>Limpieza del área de trabajo</t>
  </si>
  <si>
    <t>Utilización de los equipos para medición de gases (Multigas)</t>
  </si>
  <si>
    <t>Mediciones Atmósfericas</t>
  </si>
  <si>
    <t>Medición Térmica</t>
  </si>
  <si>
    <t>Elaborar procedimiento seguro para el ingreso al sistema de alcantarillado
Examanes médicos ocupacionales
Equipos adecuados para medición</t>
  </si>
  <si>
    <t>Analista SST</t>
  </si>
  <si>
    <t>Realizar charlas pre operacionales de seguridad.</t>
  </si>
  <si>
    <t>Utilizar la ropa protectora para evitar el contacto con hongos, bacteria y demas focos de infeccion.</t>
  </si>
  <si>
    <t>Realizar pausas activas si el trabajo supera màs de 2 horas continuas.</t>
  </si>
  <si>
    <t>No se cuenta con un mecanismo de anclaje para realizar trabajo en altura.</t>
  </si>
  <si>
    <t xml:space="preserve">
Realizar charlas pre operacionales de seguridad y revision del los equipos a utilizar.
Realizar mediciones atmosfericas antes y durante las labores a realizar.</t>
  </si>
  <si>
    <t>Realizar las tecnicas de muestreo para verificar el porcentaje de oxigeno presente en el area de trabajo.</t>
  </si>
  <si>
    <t>Realizar mediociones atmosfericas antes y durante las labores a realizar.
Realizar mediciones termicas.</t>
  </si>
  <si>
    <t>Primeros Auxilios en caso de infección</t>
  </si>
  <si>
    <t>Elaboración de procedimiento de primeros auxilios para situaciones de infección. 
Examenes Médicos Ocupacionales Periódicos
Vacunación</t>
  </si>
  <si>
    <t>SVE Biológico</t>
  </si>
  <si>
    <t>Ergonomía
Enfermedades Laborales
Manipulación manual de carga
Gimnasia laboral</t>
  </si>
  <si>
    <t>Programa de Gimnasia Laboral
Análisis de Puesto de Trabajo</t>
  </si>
  <si>
    <t>SVE Desordenes Musculo-esqueleticos</t>
  </si>
  <si>
    <t>Uso de EPP
Condiciones y actos inseguros
Comportamientos seguros y autocuidado
Reporte de accidentes e incidentes de trabajo</t>
  </si>
  <si>
    <t>Importancia del uso de EPP
Condiciones y actos inseguros
Comportamientos seguros y autocuidado
Reporte de accidentes e incidente de trabajo
Curso avanzado en alturas.</t>
  </si>
  <si>
    <t>Implementar programa contra caídas.
Inspecciones de seguridad rutinarias a EPP y áreas de trabajo.
Realizar un checklist a EPP.
Es importante realizar permiso de trabajo en alturas y ATS.
Implementar proceso de inducción y reinducción para contratistas (peligros y riesgos en el trabajo, prevención de accidentes, deberes y obligaciones frente al SG-SST)
Curso Certificación en alturas actualizado.
Exámenes médicos para trabajo en altura periódicamente.</t>
  </si>
  <si>
    <t>Sistema de Descenso</t>
  </si>
  <si>
    <t>Reporte de accidentes e incidentes de trabajo
Cuidado de mano
Seguridad con herramientas y maquinas
Actos y condiciones inseguras
Comportamientos seguros
Uso de EPP.</t>
  </si>
  <si>
    <t>Elaborar un cronograma de mantenimiento preventivo de herramientas.
Realizar Inspecciones de seguridad periódicamente a herramientas y/o elementos.                                                                                                                                                                                                                                                                                             
Se recomienda realizar un ARO (análisis de riesgo por oficio).
Implementar proceso de inducción y reinducción (peligros y riesgos en el trabajo, prevención de accidentes, deberes y obligaciones frente al SG-SST).
Elaborar matriz de EPP.
Elaborar un manual o instructivo de seguridad para mantenimiento de mecánica y socializarlo con el trabajador.
Segumiento del programa de riesgo mecánico.</t>
  </si>
  <si>
    <t>Se recomienda mono gafas en policarbonato que permitan proteger los ojos de impacto de objetos como remaches, puntillas, etc.</t>
  </si>
  <si>
    <t>Es importante tener en optimas condiciones las herramientas y equipos para ejecución de tareas.
Se recomienda diseñar un formato que le permita al trabajador reportar condiciones inseguras de maquinas y herramientas.
Elaborar un formato con un checklist de la herramientas y equipos para inspeccionar.
Realizar charlas pre operacionales de seguridad. (5 min).</t>
  </si>
  <si>
    <t>Realizar inspecciones de seguridad a comportamientos seguros, uso de EPP, herramientas y equipos dieléctricos.
Es importante que las herramientas sean dieléctricas y que el aislante dieléctrico este en buen estado.
Implementar un método para reportar condiciones inseguras por parte de trabajador (Buzón).
Implementar proceso inducción y reinducción (peligros y riesgos en el trabajo, prevención de accidentes, deberes y obligaciones frente al SG-SST).
Formación: Requisito de competencias en Riesgo Eléctrico y RETIE.
Es importante Formación técnica del personal autorizado.</t>
  </si>
  <si>
    <t>Importante siempre establecer zonas seguras de trabajo.
En importante considerar que los mantenimientos deben contemplar la aplicación de las cinco reglas de oro, atendiendo a la necesidad de trabajar con los equipos desenergizados, excluyendo sólo los casos en que sea necesario. Los mantenimientos preventivos deberían implicar ventanas de mantenimiento. Los correctivos deben considerar como último recurso el trabajo.</t>
  </si>
  <si>
    <t>Realizar charlas pre operacionales de seguridad. (5 min).</t>
  </si>
  <si>
    <t>Implementar el programa de orden y aseo.
Inspecciones de seguridad con énfasis en orden y aseo.
Implementar proceso de inducción y reinducción (peligros y riesgos en el trabajo, prevención de accidentes, deberes y obligaciones frente al SG-SST).
Elaborar un procedimiento de reporte de accidentes e incidentes de trabajo y socializarlo con el personal.
Elaborar un cronograma de inspecciones de seguridad.
Implementar normas de almacenamiento seguro.</t>
  </si>
  <si>
    <t>Remítase a la matriz de Elementos de Protección Personal</t>
  </si>
  <si>
    <t>Es importante retirar todo aquel elemento que no pertenezca al área.
Realizar charlas pre operacionales de seguridad. (5 min).</t>
  </si>
  <si>
    <t>Se evidencia pisos en malas condiciones.
Realizar charlas pre operacionales de seguridad. (5 min).</t>
  </si>
  <si>
    <t>Se recomienda inspecciones de pre-seguridad a el área de trabajo.
Implementar un método para reportar condiciones inseguras por parte de trabajador (Buzón).
Implementar proceso de inducción y reinducción (peligros y riesgos en el trabajo, prevención de accidentes, deberes y obligaciones frente al SG-SST).
Elaborar un procedimiento de reporte de accidentes e incidentes de trabajo y socializarlo con el personal.
Elaborar un cronograma de inspecciones de seguridad y mantenimiento a la parte locativo.</t>
  </si>
  <si>
    <t>Caídas a nivel
Actos y Condiciones inseguras</t>
  </si>
  <si>
    <t>Colocar señal preventiva e informativa (transito de vehículos, normas de transito) 
Delimitación del paso peatonal.</t>
  </si>
  <si>
    <t>Seguridad Vial
Comportamientos seguros</t>
  </si>
  <si>
    <t>Implementar proceso y reinducción (peligros y riesgos en el trabajo, prevención de accidentes, deberes y obligaciones frente al SG-SST).</t>
  </si>
  <si>
    <t>Sensibilizar al personal para uso de vías de circulación al momento de establecerlas.
Realizar charlas pre operacionales de seguridad. (5 min).</t>
  </si>
  <si>
    <t>Delimitación del área de trabajo
Equipos de Emergencia</t>
  </si>
  <si>
    <t>Elaborar el plan de emergencias y socializarlo con el personal.
Realizar simulacros de evacuación periódicamente y socializar los resultados con el personal.
Inspecciones de seguridad a equipos de emergencias periódicamente.
Conformar el grupo de brigadistas.
Implementar proceso y reinducción (peligros y riesgos en el trabajo, prevención de accidentes, deberes y obligaciones frente al SG-SST).
Elaborar un procedimiento para ingreso de visitantes a la compañía.</t>
  </si>
  <si>
    <t>Elaborar el plan de emergencias y socializarlo con el personal.
Realizar simulacros de evacuación periódicamente y socializar los resultados con el personal.
Inspecciones de seguridad a equipos de emergencias periódicamente.
Conformar el grupo de brigadistas.
Implementar proceso y reinducción (peligros y riesgos en el trabajo, prevención de accidentes, deberes y obligaciones frente al SG-SST).</t>
  </si>
  <si>
    <t>Demarcar el área donde se encuentra el equipo e identificarlo claramente (nombre del equipo)</t>
  </si>
  <si>
    <t>Los equipos de emergencias deben estar libres de obstáculos y en optimas condiciones.</t>
  </si>
  <si>
    <t>CONSECUENCIAS</t>
  </si>
  <si>
    <t>INSIGNIFICANTE</t>
  </si>
  <si>
    <t>MODERADO</t>
  </si>
  <si>
    <t>DAÑINO</t>
  </si>
  <si>
    <t>EXTREMO</t>
  </si>
  <si>
    <t>PROBABILIDAD</t>
  </si>
  <si>
    <t>MUY ALTA</t>
  </si>
  <si>
    <t>MEDIO</t>
  </si>
  <si>
    <t>ALTO</t>
  </si>
  <si>
    <t>CRITICO</t>
  </si>
  <si>
    <t>ALTA</t>
  </si>
  <si>
    <t>ALTO
 Locativo por orden y aseo del puesto de trabajo y por condiciones físicas de las instalaciones (pisos, techos, paredes, estructura vigas, columnas-, cielorrasos, ventanas, puertas, rampas, escaleras, etc.). Psicosocial por factores intralaborales, factores extra laborales, factores individuales debidos a gestión organizacional (estilos de mando, capacitación, evaluación de desempeño, etc.), características de la organización, condiciones de las tareas y jornadas de trabajo (pausas, trabajo, descansos, horas extras). Químico por manipulación de productos químicos (líquidos, gases y vapores).</t>
  </si>
  <si>
    <t>MEDIA</t>
  </si>
  <si>
    <t>BAJO</t>
  </si>
  <si>
    <t xml:space="preserve">ALTO
Riesgo de temperaturas extremas, exposicion a focos de infeccion </t>
  </si>
  <si>
    <t>ALTO
Tareas de alto riesgo relativas al trabajo en espacios confinados y caidas en alturas al momento de ascenso y descenso de estos.</t>
  </si>
  <si>
    <t>BAJA</t>
  </si>
  <si>
    <t>CRITICO
Riesgo de asfixia por presencia de gases toxicos, inflamables y defisciencia de oxigeno</t>
  </si>
  <si>
    <t>Versión 2 de 03/19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</si>
</sst>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yyyy"/>
  </numFmts>
  <fonts count="15" x14ac:knownFonts="1">
    <font>
      <sz val="11"/>
      <color theme="1"/>
      <name val="Calibri"/>
      <family val="2"/>
      <scheme val="minor"/>
    </font>
    <font>
      <sz val="10"/>
      <name val="Arial"/>
      <family val="2"/>
    </font>
    <font>
      <sz val="9"/>
      <color indexed="81"/>
      <name val="Tahoma"/>
      <family val="2"/>
    </font>
    <font>
      <b/>
      <sz val="9"/>
      <color indexed="81"/>
      <name val="Tahoma"/>
      <family val="2"/>
    </font>
    <font>
      <b/>
      <sz val="10"/>
      <color indexed="8"/>
      <name val="Tahoma"/>
      <family val="2"/>
    </font>
    <font>
      <b/>
      <sz val="26"/>
      <color indexed="8"/>
      <name val="Tahoma"/>
      <family val="2"/>
    </font>
    <font>
      <sz val="10"/>
      <name val="Tahoma"/>
      <family val="2"/>
    </font>
    <font>
      <b/>
      <sz val="10"/>
      <name val="Tahoma"/>
      <family val="2"/>
    </font>
    <font>
      <b/>
      <sz val="20"/>
      <color indexed="8"/>
      <name val="Tahoma"/>
      <family val="2"/>
    </font>
    <font>
      <sz val="10"/>
      <color theme="1"/>
      <name val="Tahoma"/>
      <family val="2"/>
    </font>
    <font>
      <sz val="11"/>
      <color theme="1"/>
      <name val="Tahoma"/>
      <family val="2"/>
    </font>
    <font>
      <b/>
      <sz val="10"/>
      <color theme="1"/>
      <name val="Tahoma"/>
      <family val="2"/>
    </font>
    <font>
      <sz val="12"/>
      <color theme="1"/>
      <name val="Tahoma"/>
      <family val="2"/>
    </font>
    <font>
      <b/>
      <sz val="12"/>
      <color theme="1"/>
      <name val="Tahoma"/>
      <family val="2"/>
    </font>
    <font>
      <b/>
      <sz val="20"/>
      <color theme="1"/>
      <name val="Tahoma"/>
      <family val="2"/>
    </font>
  </fonts>
  <fills count="28">
    <fill>
      <patternFill patternType="none"/>
    </fill>
    <fill>
      <patternFill patternType="gray125"/>
    </fill>
    <fill>
      <patternFill patternType="solid">
        <fgColor indexed="22"/>
        <bgColor indexed="64"/>
      </patternFill>
    </fill>
    <fill>
      <patternFill patternType="solid">
        <fgColor indexed="10"/>
        <bgColor indexed="64"/>
      </patternFill>
    </fill>
    <fill>
      <patternFill patternType="solid">
        <fgColor indexed="52"/>
        <bgColor indexed="64"/>
      </patternFill>
    </fill>
    <fill>
      <patternFill patternType="solid">
        <fgColor indexed="13"/>
        <bgColor indexed="64"/>
      </patternFill>
    </fill>
    <fill>
      <patternFill patternType="solid">
        <fgColor indexed="11"/>
        <bgColor indexed="64"/>
      </patternFill>
    </fill>
    <fill>
      <patternFill patternType="solid">
        <fgColor indexed="9"/>
        <bgColor indexed="64"/>
      </patternFill>
    </fill>
    <fill>
      <patternFill patternType="solid">
        <fgColor indexed="30"/>
        <bgColor indexed="64"/>
      </patternFill>
    </fill>
    <fill>
      <patternFill patternType="solid">
        <fgColor rgb="FFAEAAAA"/>
        <bgColor indexed="64"/>
      </patternFill>
    </fill>
    <fill>
      <patternFill patternType="solid">
        <fgColor rgb="FFFF0000"/>
        <bgColor indexed="64"/>
      </patternFill>
    </fill>
    <fill>
      <patternFill patternType="solid">
        <fgColor rgb="FFFF9900"/>
        <bgColor indexed="64"/>
      </patternFill>
    </fill>
    <fill>
      <patternFill patternType="solid">
        <fgColor rgb="FFFFFF00"/>
        <bgColor indexed="64"/>
      </patternFill>
    </fill>
    <fill>
      <patternFill patternType="solid">
        <fgColor rgb="FF00FF00"/>
        <bgColor indexed="64"/>
      </patternFill>
    </fill>
    <fill>
      <patternFill patternType="solid">
        <fgColor rgb="FFC0C0C0"/>
        <bgColor indexed="64"/>
      </patternFill>
    </fill>
    <fill>
      <patternFill patternType="solid">
        <fgColor theme="0" tint="-0.14999847407452621"/>
        <bgColor indexed="64"/>
      </patternFill>
    </fill>
    <fill>
      <patternFill patternType="solid">
        <fgColor theme="0"/>
        <bgColor indexed="64"/>
      </patternFill>
    </fill>
    <fill>
      <patternFill patternType="solid">
        <fgColor theme="3" tint="0.79998168889431442"/>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rgb="FFFFC000"/>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6" tint="0.79998168889431442"/>
        <bgColor indexed="64"/>
      </patternFill>
    </fill>
    <fill>
      <patternFill patternType="solid">
        <fgColor theme="0" tint="-0.249977111117893"/>
        <bgColor indexed="64"/>
      </patternFill>
    </fill>
  </fills>
  <borders count="38">
    <border>
      <left/>
      <right/>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thick">
        <color indexed="64"/>
      </left>
      <right/>
      <top style="thick">
        <color indexed="64"/>
      </top>
      <bottom/>
      <diagonal/>
    </border>
    <border>
      <left/>
      <right style="thick">
        <color indexed="64"/>
      </right>
      <top style="thick">
        <color indexed="64"/>
      </top>
      <bottom/>
      <diagonal/>
    </border>
    <border>
      <left style="thick">
        <color indexed="64"/>
      </left>
      <right style="thick">
        <color indexed="64"/>
      </right>
      <top style="thick">
        <color indexed="64"/>
      </top>
      <bottom style="thick">
        <color indexed="64"/>
      </bottom>
      <diagonal/>
    </border>
    <border>
      <left style="thick">
        <color indexed="64"/>
      </left>
      <right/>
      <top/>
      <bottom style="thick">
        <color indexed="64"/>
      </bottom>
      <diagonal/>
    </border>
    <border>
      <left/>
      <right style="thick">
        <color indexed="64"/>
      </right>
      <top/>
      <bottom style="thick">
        <color indexed="64"/>
      </bottom>
      <diagonal/>
    </border>
    <border>
      <left style="thick">
        <color indexed="64"/>
      </left>
      <right style="thick">
        <color indexed="64"/>
      </right>
      <top style="thick">
        <color indexed="64"/>
      </top>
      <bottom/>
      <diagonal/>
    </border>
    <border>
      <left style="thick">
        <color indexed="64"/>
      </left>
      <right/>
      <top style="thick">
        <color indexed="64"/>
      </top>
      <bottom style="thick">
        <color indexed="64"/>
      </bottom>
      <diagonal/>
    </border>
    <border>
      <left style="medium">
        <color indexed="64"/>
      </left>
      <right style="medium">
        <color indexed="64"/>
      </right>
      <top style="medium">
        <color indexed="64"/>
      </top>
      <bottom style="medium">
        <color indexed="64"/>
      </bottom>
      <diagonal/>
    </border>
    <border>
      <left style="thick">
        <color indexed="64"/>
      </left>
      <right style="thick">
        <color indexed="64"/>
      </right>
      <top/>
      <bottom/>
      <diagonal/>
    </border>
    <border>
      <left style="thick">
        <color indexed="64"/>
      </left>
      <right/>
      <top/>
      <bottom/>
      <diagonal/>
    </border>
    <border>
      <left style="thick">
        <color indexed="64"/>
      </left>
      <right style="thick">
        <color indexed="64"/>
      </right>
      <top/>
      <bottom style="thick">
        <color indexed="64"/>
      </bottom>
      <diagonal/>
    </border>
  </borders>
  <cellStyleXfs count="3">
    <xf numFmtId="0" fontId="0" fillId="0" borderId="0"/>
    <xf numFmtId="0" fontId="1" fillId="0" borderId="0"/>
    <xf numFmtId="0" fontId="1" fillId="0" borderId="0"/>
  </cellStyleXfs>
  <cellXfs count="216">
    <xf numFmtId="0" fontId="0" fillId="0" borderId="0" xfId="0"/>
    <xf numFmtId="0" fontId="9" fillId="0" borderId="0" xfId="0" applyFont="1" applyFill="1"/>
    <xf numFmtId="0" fontId="9" fillId="0" borderId="0" xfId="0" applyFont="1" applyFill="1" applyAlignment="1">
      <alignment vertical="center" wrapText="1"/>
    </xf>
    <xf numFmtId="0" fontId="9" fillId="0" borderId="0" xfId="0" applyFont="1" applyFill="1" applyAlignment="1">
      <alignment vertical="center"/>
    </xf>
    <xf numFmtId="0" fontId="9" fillId="0" borderId="0" xfId="0" applyFont="1" applyFill="1" applyProtection="1">
      <protection locked="0"/>
    </xf>
    <xf numFmtId="0" fontId="6" fillId="0" borderId="1" xfId="0" applyFont="1" applyFill="1" applyBorder="1" applyAlignment="1" applyProtection="1">
      <alignment horizontal="center" vertical="center" wrapText="1"/>
    </xf>
    <xf numFmtId="0" fontId="9" fillId="0" borderId="0" xfId="0" applyFont="1"/>
    <xf numFmtId="0" fontId="9" fillId="0" borderId="2" xfId="0" applyFont="1" applyBorder="1" applyAlignment="1">
      <alignment horizontal="center" vertical="center" wrapText="1"/>
    </xf>
    <xf numFmtId="0" fontId="9" fillId="0" borderId="0" xfId="0" applyFont="1" applyAlignment="1">
      <alignment wrapText="1"/>
    </xf>
    <xf numFmtId="0" fontId="9" fillId="0" borderId="2" xfId="0" applyFont="1" applyBorder="1" applyAlignment="1">
      <alignment horizontal="left" vertical="center" wrapText="1"/>
    </xf>
    <xf numFmtId="0" fontId="9" fillId="0" borderId="2" xfId="0" applyFont="1" applyBorder="1" applyAlignment="1">
      <alignment horizontal="left" vertical="center"/>
    </xf>
    <xf numFmtId="0" fontId="10" fillId="0" borderId="0" xfId="0" applyFont="1"/>
    <xf numFmtId="0" fontId="7" fillId="0" borderId="2" xfId="0" applyFont="1" applyFill="1" applyBorder="1" applyAlignment="1" applyProtection="1">
      <alignment vertical="center" textRotation="90" wrapText="1"/>
    </xf>
    <xf numFmtId="0" fontId="11" fillId="9" borderId="3" xfId="0" applyFont="1" applyFill="1" applyBorder="1" applyAlignment="1">
      <alignment horizontal="center" vertical="center" wrapText="1"/>
    </xf>
    <xf numFmtId="0" fontId="11" fillId="9" borderId="2" xfId="0" applyFont="1" applyFill="1" applyBorder="1" applyAlignment="1">
      <alignment horizontal="center" vertical="center" wrapText="1"/>
    </xf>
    <xf numFmtId="0" fontId="9" fillId="0" borderId="2" xfId="0" applyFont="1" applyBorder="1" applyAlignment="1">
      <alignment horizontal="justify" vertical="center" wrapText="1"/>
    </xf>
    <xf numFmtId="0" fontId="9" fillId="0" borderId="2" xfId="0" applyFont="1" applyBorder="1"/>
    <xf numFmtId="0" fontId="9" fillId="0" borderId="2" xfId="0" applyFont="1" applyBorder="1" applyAlignment="1">
      <alignment horizontal="center" vertical="center"/>
    </xf>
    <xf numFmtId="0" fontId="9" fillId="0" borderId="2" xfId="0" applyFont="1" applyBorder="1" applyAlignment="1">
      <alignment wrapText="1"/>
    </xf>
    <xf numFmtId="0" fontId="9" fillId="10" borderId="2" xfId="0" applyFont="1" applyFill="1" applyBorder="1" applyAlignment="1">
      <alignment horizontal="center" vertical="center" wrapText="1"/>
    </xf>
    <xf numFmtId="0" fontId="9" fillId="11" borderId="2" xfId="0" applyFont="1" applyFill="1" applyBorder="1" applyAlignment="1">
      <alignment horizontal="center" vertical="center" wrapText="1"/>
    </xf>
    <xf numFmtId="0" fontId="9" fillId="12" borderId="2" xfId="0" applyFont="1" applyFill="1" applyBorder="1" applyAlignment="1">
      <alignment horizontal="center" vertical="center" wrapText="1"/>
    </xf>
    <xf numFmtId="0" fontId="9" fillId="13" borderId="2" xfId="0" applyFont="1" applyFill="1" applyBorder="1" applyAlignment="1">
      <alignment horizontal="center" vertical="center" wrapText="1"/>
    </xf>
    <xf numFmtId="0" fontId="9" fillId="0" borderId="2" xfId="0" applyFont="1" applyFill="1" applyBorder="1"/>
    <xf numFmtId="0" fontId="9" fillId="0" borderId="2" xfId="0" applyFont="1" applyFill="1" applyBorder="1" applyAlignment="1" applyProtection="1">
      <alignment horizontal="center" vertical="center" wrapText="1"/>
    </xf>
    <xf numFmtId="0" fontId="9" fillId="0" borderId="2" xfId="0" applyFont="1" applyBorder="1" applyAlignment="1">
      <alignment horizontal="center"/>
    </xf>
    <xf numFmtId="2" fontId="11" fillId="14" borderId="2" xfId="0" applyNumberFormat="1" applyFont="1" applyFill="1" applyBorder="1" applyAlignment="1">
      <alignment horizontal="center" vertical="center" wrapText="1"/>
    </xf>
    <xf numFmtId="0" fontId="9" fillId="11" borderId="2" xfId="0" applyFont="1" applyFill="1" applyBorder="1" applyAlignment="1" applyProtection="1">
      <alignment horizontal="center" vertical="center" wrapText="1"/>
      <protection locked="0"/>
    </xf>
    <xf numFmtId="0" fontId="9" fillId="10" borderId="2" xfId="0" applyFont="1" applyFill="1" applyBorder="1" applyAlignment="1" applyProtection="1">
      <alignment horizontal="center" vertical="center" wrapText="1"/>
      <protection locked="0"/>
    </xf>
    <xf numFmtId="0" fontId="10" fillId="0" borderId="0" xfId="0" applyFont="1" applyFill="1"/>
    <xf numFmtId="0" fontId="10" fillId="0" borderId="0" xfId="0" applyFont="1" applyAlignment="1" applyProtection="1">
      <alignment vertical="center" wrapText="1"/>
    </xf>
    <xf numFmtId="0" fontId="10" fillId="0" borderId="0" xfId="0" applyFont="1" applyAlignment="1" applyProtection="1">
      <alignment vertical="center" wrapText="1"/>
      <protection locked="0"/>
    </xf>
    <xf numFmtId="0" fontId="11" fillId="15" borderId="2" xfId="0" applyFont="1" applyFill="1" applyBorder="1" applyAlignment="1">
      <alignment horizontal="center" vertical="center" wrapText="1"/>
    </xf>
    <xf numFmtId="14" fontId="9" fillId="0" borderId="2" xfId="0" applyNumberFormat="1" applyFont="1" applyBorder="1" applyAlignment="1">
      <alignment horizontal="center" vertical="center"/>
    </xf>
    <xf numFmtId="0" fontId="9" fillId="0" borderId="2" xfId="0" applyNumberFormat="1" applyFont="1" applyBorder="1" applyAlignment="1">
      <alignment horizontal="center" vertical="center"/>
    </xf>
    <xf numFmtId="0" fontId="6" fillId="0" borderId="2" xfId="0" applyFont="1" applyFill="1" applyBorder="1" applyAlignment="1" applyProtection="1">
      <alignment horizontal="center" vertical="center" wrapText="1"/>
    </xf>
    <xf numFmtId="0" fontId="6" fillId="16" borderId="2" xfId="0" applyFont="1" applyFill="1" applyBorder="1" applyAlignment="1" applyProtection="1">
      <alignment horizontal="center" vertical="center" wrapText="1"/>
    </xf>
    <xf numFmtId="0" fontId="6" fillId="16" borderId="2" xfId="1" applyFont="1" applyFill="1" applyBorder="1" applyAlignment="1" applyProtection="1">
      <alignment horizontal="center" vertical="center" wrapText="1"/>
    </xf>
    <xf numFmtId="0" fontId="12" fillId="0" borderId="0" xfId="0" applyFont="1"/>
    <xf numFmtId="0" fontId="6" fillId="16" borderId="2" xfId="0" applyFont="1" applyFill="1" applyBorder="1" applyAlignment="1" applyProtection="1">
      <alignment horizontal="left" vertical="center" wrapText="1"/>
    </xf>
    <xf numFmtId="164" fontId="6" fillId="7" borderId="2" xfId="0" applyNumberFormat="1" applyFont="1" applyFill="1" applyBorder="1" applyAlignment="1" applyProtection="1">
      <alignment horizontal="center" vertical="center" wrapText="1"/>
    </xf>
    <xf numFmtId="0" fontId="6" fillId="0" borderId="2" xfId="0" applyFont="1" applyFill="1" applyBorder="1" applyAlignment="1" applyProtection="1">
      <alignment horizontal="left" vertical="center" wrapText="1"/>
    </xf>
    <xf numFmtId="0" fontId="9" fillId="0" borderId="2" xfId="0" applyFont="1" applyBorder="1" applyAlignment="1">
      <alignment horizontal="left" vertical="center" wrapText="1"/>
    </xf>
    <xf numFmtId="0" fontId="11" fillId="17" borderId="2" xfId="0" applyFont="1" applyFill="1" applyBorder="1" applyAlignment="1" applyProtection="1">
      <alignment horizontal="center" vertical="center" textRotation="90" wrapText="1"/>
    </xf>
    <xf numFmtId="0" fontId="11" fillId="18" borderId="2" xfId="0" applyFont="1" applyFill="1" applyBorder="1" applyAlignment="1" applyProtection="1">
      <alignment horizontal="center" vertical="center" wrapText="1"/>
    </xf>
    <xf numFmtId="0" fontId="11" fillId="19" borderId="2" xfId="0" applyFont="1" applyFill="1" applyBorder="1" applyAlignment="1" applyProtection="1">
      <alignment horizontal="center" vertical="center" wrapText="1"/>
    </xf>
    <xf numFmtId="0" fontId="9" fillId="0" borderId="2" xfId="0" applyFont="1" applyBorder="1" applyAlignment="1">
      <alignment horizontal="center" vertical="center" wrapText="1"/>
    </xf>
    <xf numFmtId="0" fontId="6" fillId="0" borderId="3" xfId="0" applyFont="1" applyFill="1" applyBorder="1" applyAlignment="1" applyProtection="1">
      <alignment horizontal="center" vertical="center" wrapText="1"/>
    </xf>
    <xf numFmtId="0" fontId="9" fillId="0" borderId="3" xfId="0" applyFont="1" applyFill="1" applyBorder="1" applyAlignment="1">
      <alignment horizontal="center" vertical="center"/>
    </xf>
    <xf numFmtId="0" fontId="9" fillId="20" borderId="3"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xf>
    <xf numFmtId="0" fontId="9" fillId="0" borderId="0" xfId="0" applyFont="1" applyFill="1" applyBorder="1"/>
    <xf numFmtId="0" fontId="6" fillId="0" borderId="5" xfId="0" applyFont="1" applyFill="1" applyBorder="1" applyAlignment="1" applyProtection="1">
      <alignment horizontal="center" vertical="center" wrapText="1"/>
    </xf>
    <xf numFmtId="0" fontId="6" fillId="0" borderId="6" xfId="0" applyFont="1" applyFill="1" applyBorder="1" applyAlignment="1" applyProtection="1">
      <alignment horizontal="center" vertical="center" wrapText="1"/>
    </xf>
    <xf numFmtId="0" fontId="11" fillId="21" borderId="2" xfId="0" applyFont="1" applyFill="1" applyBorder="1" applyAlignment="1" applyProtection="1">
      <alignment horizontal="center" vertical="center" wrapText="1"/>
    </xf>
    <xf numFmtId="0" fontId="11" fillId="22" borderId="2" xfId="0" applyFont="1" applyFill="1" applyBorder="1" applyAlignment="1" applyProtection="1">
      <alignment horizontal="center" vertical="center" wrapText="1"/>
    </xf>
    <xf numFmtId="0" fontId="11" fillId="21" borderId="7" xfId="0" applyFont="1" applyFill="1" applyBorder="1" applyAlignment="1" applyProtection="1">
      <alignment horizontal="center" vertical="center" wrapText="1"/>
    </xf>
    <xf numFmtId="0" fontId="11" fillId="19" borderId="7" xfId="0" applyFont="1" applyFill="1" applyBorder="1" applyAlignment="1" applyProtection="1">
      <alignment horizontal="center" vertical="center" wrapText="1"/>
    </xf>
    <xf numFmtId="0" fontId="11" fillId="22" borderId="7" xfId="0" applyFont="1" applyFill="1" applyBorder="1" applyAlignment="1" applyProtection="1">
      <alignment horizontal="center" vertical="center" wrapText="1"/>
    </xf>
    <xf numFmtId="0" fontId="11" fillId="17" borderId="7" xfId="0" applyFont="1" applyFill="1" applyBorder="1" applyAlignment="1" applyProtection="1">
      <alignment horizontal="center" vertical="center" textRotation="90" wrapText="1"/>
    </xf>
    <xf numFmtId="0" fontId="9" fillId="17" borderId="7" xfId="0" applyFont="1" applyFill="1" applyBorder="1" applyAlignment="1" applyProtection="1">
      <alignment textRotation="90"/>
    </xf>
    <xf numFmtId="0" fontId="12" fillId="23" borderId="7" xfId="0" applyFont="1" applyFill="1" applyBorder="1" applyAlignment="1">
      <alignment horizontal="center" vertical="center" textRotation="90" wrapText="1"/>
    </xf>
    <xf numFmtId="0" fontId="11" fillId="18" borderId="7" xfId="0" applyFont="1" applyFill="1" applyBorder="1" applyAlignment="1" applyProtection="1">
      <alignment horizontal="center" vertical="center" wrapText="1"/>
    </xf>
    <xf numFmtId="164" fontId="11" fillId="24" borderId="7" xfId="0" applyNumberFormat="1" applyFont="1" applyFill="1" applyBorder="1" applyAlignment="1" applyProtection="1">
      <alignment horizontal="center" vertical="center" wrapText="1"/>
    </xf>
    <xf numFmtId="0" fontId="11" fillId="24" borderId="7" xfId="0" applyFont="1" applyFill="1" applyBorder="1" applyAlignment="1" applyProtection="1">
      <alignment horizontal="center" vertical="center" wrapText="1"/>
    </xf>
    <xf numFmtId="0" fontId="11" fillId="24" borderId="8" xfId="0" applyFont="1" applyFill="1" applyBorder="1" applyAlignment="1" applyProtection="1">
      <alignment horizontal="center" vertical="center" wrapText="1"/>
    </xf>
    <xf numFmtId="0" fontId="9" fillId="0" borderId="0" xfId="0" applyFont="1" applyFill="1" applyBorder="1" applyProtection="1">
      <protection locked="0"/>
    </xf>
    <xf numFmtId="0" fontId="11" fillId="17" borderId="2" xfId="0" applyFont="1" applyFill="1" applyBorder="1" applyAlignment="1" applyProtection="1">
      <alignment horizontal="center" vertical="center" wrapText="1"/>
    </xf>
    <xf numFmtId="0" fontId="11" fillId="19" borderId="9" xfId="0" applyFont="1" applyFill="1" applyBorder="1" applyAlignment="1" applyProtection="1">
      <alignment horizontal="center" vertical="center"/>
    </xf>
    <xf numFmtId="0" fontId="11" fillId="25" borderId="2" xfId="0" applyFont="1" applyFill="1" applyBorder="1" applyAlignment="1" applyProtection="1">
      <alignment horizontal="center" vertical="center" wrapText="1"/>
    </xf>
    <xf numFmtId="0" fontId="11" fillId="25" borderId="7" xfId="0" applyFont="1" applyFill="1" applyBorder="1" applyAlignment="1" applyProtection="1">
      <alignment horizontal="center" vertical="center" wrapText="1"/>
    </xf>
    <xf numFmtId="0" fontId="11" fillId="26" borderId="2" xfId="0" applyFont="1" applyFill="1" applyBorder="1" applyAlignment="1" applyProtection="1">
      <alignment horizontal="center" vertical="center" wrapText="1"/>
    </xf>
    <xf numFmtId="0" fontId="11" fillId="26" borderId="7" xfId="0" applyFont="1" applyFill="1" applyBorder="1" applyAlignment="1" applyProtection="1">
      <alignment horizontal="center" vertical="center" wrapText="1"/>
    </xf>
    <xf numFmtId="0" fontId="11" fillId="26" borderId="2" xfId="0" applyFont="1" applyFill="1" applyBorder="1" applyAlignment="1" applyProtection="1">
      <alignment horizontal="center" vertical="center"/>
    </xf>
    <xf numFmtId="0" fontId="9" fillId="0" borderId="2" xfId="0" applyFont="1" applyBorder="1" applyAlignment="1">
      <alignment horizontal="center" vertical="center" wrapText="1"/>
    </xf>
    <xf numFmtId="0" fontId="6" fillId="16" borderId="10" xfId="0" applyFont="1" applyFill="1" applyBorder="1" applyAlignment="1" applyProtection="1">
      <alignment horizontal="center" vertical="center" wrapText="1"/>
    </xf>
    <xf numFmtId="0" fontId="9" fillId="17" borderId="3" xfId="0" applyFont="1" applyFill="1" applyBorder="1" applyAlignment="1" applyProtection="1"/>
    <xf numFmtId="0" fontId="9" fillId="0" borderId="2" xfId="0" applyFont="1" applyBorder="1" applyAlignment="1">
      <alignment horizontal="center" vertical="center" wrapText="1"/>
    </xf>
    <xf numFmtId="0" fontId="6" fillId="0" borderId="11" xfId="0" applyFont="1" applyFill="1" applyBorder="1" applyAlignment="1" applyProtection="1">
      <alignment horizontal="center" vertical="center" wrapText="1"/>
    </xf>
    <xf numFmtId="0" fontId="9" fillId="17" borderId="12" xfId="0" applyFont="1" applyFill="1" applyBorder="1" applyAlignment="1" applyProtection="1"/>
    <xf numFmtId="0" fontId="6" fillId="16" borderId="13" xfId="0" applyFont="1" applyFill="1" applyBorder="1" applyAlignment="1" applyProtection="1">
      <alignment horizontal="center" vertical="center" wrapText="1"/>
    </xf>
    <xf numFmtId="0" fontId="6" fillId="16" borderId="12" xfId="0" applyFont="1" applyFill="1" applyBorder="1" applyAlignment="1" applyProtection="1">
      <alignment horizontal="center" vertical="center" wrapText="1"/>
    </xf>
    <xf numFmtId="0" fontId="6" fillId="16" borderId="2" xfId="0" applyFont="1" applyFill="1" applyBorder="1" applyAlignment="1">
      <alignment horizontal="center" vertical="center" wrapText="1"/>
    </xf>
    <xf numFmtId="0" fontId="9" fillId="0" borderId="2" xfId="0" applyFont="1" applyBorder="1" applyAlignment="1">
      <alignment horizontal="center" vertical="center" wrapText="1"/>
    </xf>
    <xf numFmtId="0" fontId="6" fillId="16" borderId="2" xfId="0" applyFont="1" applyFill="1" applyBorder="1" applyAlignment="1" applyProtection="1">
      <alignment horizontal="center" vertical="center" wrapText="1"/>
    </xf>
    <xf numFmtId="0" fontId="6" fillId="16" borderId="2" xfId="1" applyFont="1" applyFill="1" applyBorder="1" applyAlignment="1" applyProtection="1">
      <alignment horizontal="center" vertical="center" wrapText="1"/>
    </xf>
    <xf numFmtId="0" fontId="6" fillId="16" borderId="2" xfId="0" applyFont="1" applyFill="1" applyBorder="1" applyAlignment="1">
      <alignment horizontal="center" vertical="center" wrapText="1"/>
    </xf>
    <xf numFmtId="0" fontId="9" fillId="0" borderId="2" xfId="0" applyFont="1" applyBorder="1" applyAlignment="1">
      <alignment horizontal="center" vertical="center" wrapText="1"/>
    </xf>
    <xf numFmtId="0" fontId="6" fillId="16" borderId="2" xfId="0" applyFont="1" applyFill="1" applyBorder="1" applyAlignment="1">
      <alignment horizontal="center" vertical="center" wrapText="1"/>
    </xf>
    <xf numFmtId="0" fontId="6" fillId="16" borderId="2" xfId="0" applyFont="1" applyFill="1" applyBorder="1" applyAlignment="1" applyProtection="1">
      <alignment horizontal="center" vertical="center" wrapText="1"/>
    </xf>
    <xf numFmtId="0" fontId="9" fillId="0" borderId="2" xfId="0" applyFont="1" applyBorder="1" applyAlignment="1">
      <alignment horizontal="center" vertical="center" wrapText="1"/>
    </xf>
    <xf numFmtId="0" fontId="6" fillId="16" borderId="2" xfId="0" applyFont="1" applyFill="1" applyBorder="1" applyAlignment="1" applyProtection="1">
      <alignment horizontal="center" vertical="center" wrapText="1"/>
    </xf>
    <xf numFmtId="0" fontId="6" fillId="16" borderId="2" xfId="1" applyFont="1" applyFill="1" applyBorder="1" applyAlignment="1" applyProtection="1">
      <alignment horizontal="center" vertical="center" wrapText="1"/>
    </xf>
    <xf numFmtId="0" fontId="6" fillId="16" borderId="2" xfId="0"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2" xfId="0" applyFont="1" applyBorder="1"/>
    <xf numFmtId="0" fontId="6" fillId="16" borderId="2" xfId="0" applyFont="1" applyFill="1" applyBorder="1" applyAlignment="1" applyProtection="1">
      <alignment horizontal="center" vertical="center" wrapText="1"/>
    </xf>
    <xf numFmtId="0" fontId="6" fillId="16" borderId="2" xfId="1" applyFont="1" applyFill="1" applyBorder="1" applyAlignment="1" applyProtection="1">
      <alignment horizontal="center" vertical="center" wrapText="1"/>
    </xf>
    <xf numFmtId="0" fontId="6" fillId="0" borderId="2" xfId="1" applyFont="1" applyFill="1" applyBorder="1" applyAlignment="1" applyProtection="1">
      <alignment horizontal="center" vertical="center" wrapText="1"/>
    </xf>
    <xf numFmtId="0" fontId="6" fillId="0" borderId="7" xfId="1" applyFont="1" applyFill="1" applyBorder="1" applyAlignment="1" applyProtection="1">
      <alignment horizontal="center" vertical="center" wrapText="1"/>
    </xf>
    <xf numFmtId="0" fontId="9" fillId="0" borderId="2" xfId="0" applyFont="1" applyBorder="1" applyAlignment="1">
      <alignment horizontal="center" vertical="center" wrapText="1"/>
    </xf>
    <xf numFmtId="0" fontId="6" fillId="16" borderId="1" xfId="0" applyFont="1" applyFill="1" applyBorder="1" applyAlignment="1" applyProtection="1">
      <alignment horizontal="center" vertical="center" wrapText="1"/>
    </xf>
    <xf numFmtId="0" fontId="6" fillId="0" borderId="2" xfId="2" applyFont="1" applyFill="1" applyBorder="1" applyAlignment="1">
      <alignment horizontal="left" vertical="center" wrapText="1"/>
    </xf>
    <xf numFmtId="0" fontId="6" fillId="0" borderId="7" xfId="0" applyFont="1" applyFill="1" applyBorder="1" applyAlignment="1" applyProtection="1">
      <alignment horizontal="left" vertical="center" wrapText="1"/>
    </xf>
    <xf numFmtId="0" fontId="6" fillId="0" borderId="8" xfId="0" applyFont="1" applyFill="1" applyBorder="1" applyAlignment="1" applyProtection="1">
      <alignment horizontal="center" vertical="center" wrapText="1"/>
    </xf>
    <xf numFmtId="0" fontId="7" fillId="2" borderId="29" xfId="0" applyFont="1" applyFill="1" applyBorder="1" applyAlignment="1" applyProtection="1">
      <alignment horizontal="centerContinuous" vertical="center" wrapText="1"/>
    </xf>
    <xf numFmtId="0" fontId="7" fillId="2" borderId="32" xfId="0" applyFont="1" applyFill="1" applyBorder="1" applyAlignment="1" applyProtection="1">
      <alignment horizontal="center" vertical="center" wrapText="1"/>
    </xf>
    <xf numFmtId="0" fontId="7" fillId="2" borderId="29" xfId="0" applyFont="1" applyFill="1" applyBorder="1" applyAlignment="1" applyProtection="1">
      <alignment horizontal="center" vertical="center" wrapText="1"/>
    </xf>
    <xf numFmtId="0" fontId="7" fillId="2" borderId="33" xfId="0" applyFont="1" applyFill="1" applyBorder="1" applyAlignment="1" applyProtection="1">
      <alignment horizontal="center" vertical="center" wrapText="1"/>
    </xf>
    <xf numFmtId="0" fontId="10" fillId="5" borderId="34" xfId="0" applyFont="1" applyFill="1" applyBorder="1" applyAlignment="1" applyProtection="1">
      <alignment horizontal="center" vertical="center" wrapText="1"/>
    </xf>
    <xf numFmtId="0" fontId="10" fillId="4" borderId="34" xfId="0" applyFont="1" applyFill="1" applyBorder="1" applyAlignment="1" applyProtection="1">
      <alignment horizontal="center" vertical="center" wrapText="1"/>
    </xf>
    <xf numFmtId="0" fontId="10" fillId="3" borderId="34" xfId="0" applyFont="1" applyFill="1" applyBorder="1" applyAlignment="1" applyProtection="1">
      <alignment horizontal="center" vertical="center" wrapText="1"/>
    </xf>
    <xf numFmtId="0" fontId="10" fillId="3" borderId="28" xfId="0" applyFont="1" applyFill="1" applyBorder="1" applyAlignment="1" applyProtection="1">
      <alignment horizontal="center" vertical="center" wrapText="1"/>
    </xf>
    <xf numFmtId="0" fontId="10" fillId="4" borderId="0" xfId="0" applyFont="1" applyFill="1" applyBorder="1" applyAlignment="1" applyProtection="1">
      <alignment horizontal="center" vertical="center" wrapText="1"/>
    </xf>
    <xf numFmtId="0" fontId="10" fillId="6" borderId="36" xfId="0" applyFont="1" applyFill="1" applyBorder="1" applyAlignment="1" applyProtection="1">
      <alignment horizontal="center" vertical="center" wrapText="1"/>
    </xf>
    <xf numFmtId="0" fontId="10" fillId="6" borderId="34" xfId="0" applyFont="1" applyFill="1" applyBorder="1" applyAlignment="1" applyProtection="1">
      <alignment horizontal="center" vertical="center" wrapText="1"/>
    </xf>
    <xf numFmtId="0" fontId="10" fillId="5" borderId="31" xfId="0" applyFont="1" applyFill="1" applyBorder="1" applyAlignment="1" applyProtection="1">
      <alignment horizontal="center" vertical="center" wrapText="1"/>
    </xf>
    <xf numFmtId="0" fontId="14" fillId="0" borderId="10" xfId="0" applyFont="1" applyBorder="1" applyAlignment="1">
      <alignment horizontal="center" vertical="center"/>
    </xf>
    <xf numFmtId="0" fontId="14" fillId="0" borderId="21" xfId="0" applyFont="1" applyBorder="1" applyAlignment="1">
      <alignment horizontal="center" vertical="center"/>
    </xf>
    <xf numFmtId="0" fontId="14" fillId="0" borderId="2" xfId="0" applyFont="1" applyBorder="1" applyAlignment="1">
      <alignment horizontal="center" vertical="center"/>
    </xf>
    <xf numFmtId="0" fontId="14" fillId="0" borderId="1" xfId="0" applyFont="1" applyBorder="1" applyAlignment="1">
      <alignment horizontal="center" vertical="center"/>
    </xf>
    <xf numFmtId="17" fontId="14" fillId="0" borderId="2" xfId="0" applyNumberFormat="1" applyFont="1" applyBorder="1" applyAlignment="1">
      <alignment horizontal="center" vertical="center" wrapText="1"/>
    </xf>
    <xf numFmtId="17" fontId="14" fillId="0" borderId="2" xfId="0" applyNumberFormat="1" applyFont="1" applyBorder="1" applyAlignment="1">
      <alignment horizontal="center" vertical="center"/>
    </xf>
    <xf numFmtId="17" fontId="14" fillId="0" borderId="1" xfId="0" applyNumberFormat="1" applyFont="1" applyBorder="1" applyAlignment="1">
      <alignment horizontal="center" vertical="center"/>
    </xf>
    <xf numFmtId="17" fontId="14" fillId="0" borderId="7" xfId="0" applyNumberFormat="1" applyFont="1" applyBorder="1" applyAlignment="1">
      <alignment horizontal="center" vertical="center"/>
    </xf>
    <xf numFmtId="17" fontId="14" fillId="0" borderId="8" xfId="0" applyNumberFormat="1" applyFont="1" applyBorder="1" applyAlignment="1">
      <alignment horizontal="center" vertical="center"/>
    </xf>
    <xf numFmtId="0" fontId="11" fillId="24" borderId="5" xfId="0" applyFont="1" applyFill="1" applyBorder="1" applyAlignment="1" applyProtection="1">
      <alignment horizontal="center" vertical="center" wrapText="1"/>
    </xf>
    <xf numFmtId="0" fontId="11" fillId="24" borderId="2" xfId="0" applyFont="1" applyFill="1" applyBorder="1" applyAlignment="1" applyProtection="1">
      <alignment horizontal="center" vertical="center" wrapText="1"/>
    </xf>
    <xf numFmtId="0" fontId="11" fillId="24" borderId="6" xfId="0" applyFont="1" applyFill="1" applyBorder="1" applyAlignment="1" applyProtection="1">
      <alignment horizontal="center" vertical="center" wrapText="1"/>
    </xf>
    <xf numFmtId="0" fontId="11" fillId="24" borderId="1" xfId="0" applyFont="1" applyFill="1" applyBorder="1" applyAlignment="1" applyProtection="1">
      <alignment horizontal="center" vertical="center" wrapText="1"/>
    </xf>
    <xf numFmtId="0" fontId="11" fillId="17" borderId="5" xfId="0" applyFont="1" applyFill="1" applyBorder="1" applyAlignment="1" applyProtection="1">
      <alignment horizontal="center" vertical="center" wrapText="1"/>
    </xf>
    <xf numFmtId="0" fontId="9" fillId="17" borderId="5" xfId="0" applyFont="1" applyFill="1" applyBorder="1" applyAlignment="1" applyProtection="1">
      <alignment horizontal="center"/>
    </xf>
    <xf numFmtId="0" fontId="9" fillId="17" borderId="2" xfId="0" applyFont="1" applyFill="1" applyBorder="1" applyAlignment="1" applyProtection="1">
      <alignment horizontal="center"/>
    </xf>
    <xf numFmtId="0" fontId="12" fillId="23" borderId="3" xfId="0" applyFont="1" applyFill="1" applyBorder="1" applyAlignment="1">
      <alignment horizontal="center" vertical="center" textRotation="90" wrapText="1"/>
    </xf>
    <xf numFmtId="0" fontId="12" fillId="23" borderId="5" xfId="0" applyFont="1" applyFill="1" applyBorder="1" applyAlignment="1">
      <alignment horizontal="center" vertical="center" textRotation="90" wrapText="1"/>
    </xf>
    <xf numFmtId="0" fontId="11" fillId="21" borderId="9" xfId="0" applyFont="1" applyFill="1" applyBorder="1" applyAlignment="1" applyProtection="1">
      <alignment horizontal="center" vertical="center" wrapText="1"/>
    </xf>
    <xf numFmtId="0" fontId="11" fillId="21" borderId="14" xfId="0" applyFont="1" applyFill="1" applyBorder="1" applyAlignment="1" applyProtection="1">
      <alignment horizontal="center" vertical="center" wrapText="1"/>
    </xf>
    <xf numFmtId="0" fontId="11" fillId="21" borderId="11" xfId="0" applyFont="1" applyFill="1" applyBorder="1" applyAlignment="1" applyProtection="1">
      <alignment horizontal="center" vertical="center" wrapText="1"/>
    </xf>
    <xf numFmtId="0" fontId="9" fillId="17" borderId="2" xfId="0" applyFont="1" applyFill="1" applyBorder="1" applyAlignment="1" applyProtection="1"/>
    <xf numFmtId="0" fontId="11" fillId="22" borderId="9" xfId="0" applyFont="1" applyFill="1" applyBorder="1" applyAlignment="1" applyProtection="1">
      <alignment horizontal="center" vertical="center"/>
    </xf>
    <xf numFmtId="0" fontId="11" fillId="22" borderId="14" xfId="0" applyFont="1" applyFill="1" applyBorder="1" applyAlignment="1" applyProtection="1">
      <alignment horizontal="center" vertical="center"/>
    </xf>
    <xf numFmtId="0" fontId="11" fillId="22" borderId="11" xfId="0" applyFont="1" applyFill="1" applyBorder="1" applyAlignment="1" applyProtection="1">
      <alignment horizontal="center" vertical="center"/>
    </xf>
    <xf numFmtId="0" fontId="11" fillId="18" borderId="18" xfId="0" applyFont="1" applyFill="1" applyBorder="1" applyAlignment="1" applyProtection="1">
      <alignment horizontal="center" vertical="center" wrapText="1"/>
    </xf>
    <xf numFmtId="0" fontId="11" fillId="18" borderId="19" xfId="0" applyFont="1" applyFill="1" applyBorder="1" applyAlignment="1" applyProtection="1">
      <alignment horizontal="center" vertical="center" wrapText="1"/>
    </xf>
    <xf numFmtId="0" fontId="11" fillId="18" borderId="20" xfId="0" applyFont="1" applyFill="1" applyBorder="1" applyAlignment="1" applyProtection="1">
      <alignment horizontal="center" vertical="center" wrapText="1"/>
    </xf>
    <xf numFmtId="164" fontId="11" fillId="24" borderId="5" xfId="0" applyNumberFormat="1" applyFont="1" applyFill="1" applyBorder="1" applyAlignment="1" applyProtection="1">
      <alignment horizontal="center" vertical="center" wrapText="1"/>
    </xf>
    <xf numFmtId="164" fontId="11" fillId="24" borderId="2" xfId="0" applyNumberFormat="1" applyFont="1" applyFill="1" applyBorder="1" applyAlignment="1" applyProtection="1">
      <alignment horizontal="center" vertical="center" wrapText="1"/>
    </xf>
    <xf numFmtId="0" fontId="11" fillId="18" borderId="9" xfId="0" applyFont="1" applyFill="1" applyBorder="1" applyAlignment="1" applyProtection="1">
      <alignment horizontal="center" vertical="center" wrapText="1"/>
    </xf>
    <xf numFmtId="0" fontId="11" fillId="18" borderId="14" xfId="0" applyFont="1" applyFill="1" applyBorder="1" applyAlignment="1" applyProtection="1">
      <alignment horizontal="center" vertical="center" wrapText="1"/>
    </xf>
    <xf numFmtId="0" fontId="11" fillId="18" borderId="11" xfId="0" applyFont="1" applyFill="1" applyBorder="1" applyAlignment="1" applyProtection="1">
      <alignment horizontal="center" vertical="center" wrapText="1"/>
    </xf>
    <xf numFmtId="0" fontId="11" fillId="25" borderId="9" xfId="0" applyFont="1" applyFill="1" applyBorder="1" applyAlignment="1" applyProtection="1">
      <alignment horizontal="center" vertical="center"/>
    </xf>
    <xf numFmtId="0" fontId="11" fillId="25" borderId="14" xfId="0" applyFont="1" applyFill="1" applyBorder="1" applyAlignment="1" applyProtection="1">
      <alignment horizontal="center" vertical="center"/>
    </xf>
    <xf numFmtId="0" fontId="11" fillId="25" borderId="11" xfId="0" applyFont="1" applyFill="1" applyBorder="1" applyAlignment="1" applyProtection="1">
      <alignment horizontal="center" vertical="center"/>
    </xf>
    <xf numFmtId="0" fontId="11" fillId="17" borderId="2" xfId="0" applyFont="1" applyFill="1" applyBorder="1" applyAlignment="1" applyProtection="1">
      <alignment horizontal="center" vertical="center" wrapText="1"/>
    </xf>
    <xf numFmtId="0" fontId="4" fillId="0" borderId="15" xfId="0" applyFont="1" applyBorder="1" applyAlignment="1">
      <alignment horizontal="center" vertical="center"/>
    </xf>
    <xf numFmtId="0" fontId="4" fillId="0" borderId="10" xfId="0" applyFont="1" applyBorder="1" applyAlignment="1">
      <alignment horizontal="center" vertical="center"/>
    </xf>
    <xf numFmtId="0" fontId="4" fillId="0" borderId="13" xfId="0" applyFont="1" applyBorder="1" applyAlignment="1">
      <alignment horizontal="center" vertical="center"/>
    </xf>
    <xf numFmtId="0" fontId="4" fillId="0" borderId="2" xfId="0" applyFont="1" applyBorder="1" applyAlignment="1">
      <alignment horizontal="center" vertical="center"/>
    </xf>
    <xf numFmtId="0" fontId="5" fillId="0" borderId="10" xfId="0" applyFont="1" applyBorder="1" applyAlignment="1">
      <alignment horizontal="center" vertical="center"/>
    </xf>
    <xf numFmtId="0" fontId="5" fillId="0" borderId="2" xfId="0" applyFont="1" applyBorder="1" applyAlignment="1">
      <alignment horizontal="center" vertical="center"/>
    </xf>
    <xf numFmtId="0" fontId="11" fillId="23" borderId="5" xfId="0" applyFont="1" applyFill="1" applyBorder="1" applyAlignment="1" applyProtection="1">
      <alignment horizontal="center" vertical="center" wrapText="1"/>
    </xf>
    <xf numFmtId="0" fontId="11" fillId="23" borderId="2" xfId="0" applyFont="1" applyFill="1" applyBorder="1" applyAlignment="1" applyProtection="1">
      <alignment horizontal="center" vertical="center" wrapText="1"/>
    </xf>
    <xf numFmtId="0" fontId="13" fillId="23" borderId="5" xfId="0" applyFont="1" applyFill="1" applyBorder="1" applyAlignment="1">
      <alignment horizontal="center" vertical="center" wrapText="1"/>
    </xf>
    <xf numFmtId="0" fontId="11" fillId="19" borderId="10" xfId="0" applyFont="1" applyFill="1" applyBorder="1" applyAlignment="1" applyProtection="1">
      <alignment horizontal="center" vertical="center" wrapText="1"/>
    </xf>
    <xf numFmtId="0" fontId="9" fillId="19" borderId="10" xfId="0" applyFont="1" applyFill="1" applyBorder="1" applyAlignment="1" applyProtection="1"/>
    <xf numFmtId="0" fontId="11" fillId="17" borderId="16" xfId="0" applyFont="1" applyFill="1" applyBorder="1" applyAlignment="1" applyProtection="1">
      <alignment horizontal="center" vertical="center" wrapText="1"/>
    </xf>
    <xf numFmtId="0" fontId="9" fillId="17" borderId="13" xfId="0" applyFont="1" applyFill="1" applyBorder="1" applyAlignment="1" applyProtection="1"/>
    <xf numFmtId="0" fontId="8" fillId="0" borderId="13" xfId="0" applyFont="1" applyBorder="1" applyAlignment="1">
      <alignment horizontal="center" vertical="center"/>
    </xf>
    <xf numFmtId="0" fontId="8" fillId="0" borderId="2" xfId="0" applyFont="1" applyBorder="1" applyAlignment="1">
      <alignment horizontal="center" vertical="center"/>
    </xf>
    <xf numFmtId="0" fontId="8" fillId="0" borderId="17" xfId="0" applyFont="1" applyBorder="1" applyAlignment="1">
      <alignment horizontal="center" vertical="center"/>
    </xf>
    <xf numFmtId="0" fontId="8" fillId="0" borderId="7" xfId="0" applyFont="1" applyBorder="1" applyAlignment="1">
      <alignment horizontal="center" vertical="center"/>
    </xf>
    <xf numFmtId="0" fontId="11" fillId="17" borderId="5" xfId="0" applyFont="1" applyFill="1" applyBorder="1" applyAlignment="1" applyProtection="1">
      <alignment horizontal="center" vertical="center" textRotation="90" wrapText="1"/>
    </xf>
    <xf numFmtId="0" fontId="9" fillId="17" borderId="2" xfId="0" applyFont="1" applyFill="1" applyBorder="1" applyAlignment="1" applyProtection="1">
      <alignment textRotation="90"/>
    </xf>
    <xf numFmtId="0" fontId="9" fillId="17" borderId="5" xfId="0" applyFont="1" applyFill="1" applyBorder="1" applyAlignment="1" applyProtection="1"/>
    <xf numFmtId="0" fontId="7" fillId="14" borderId="27" xfId="0" applyFont="1" applyFill="1" applyBorder="1" applyAlignment="1" applyProtection="1">
      <alignment horizontal="center" vertical="center" wrapText="1"/>
    </xf>
    <xf numFmtId="0" fontId="7" fillId="8" borderId="28" xfId="0" applyFont="1" applyFill="1" applyBorder="1" applyAlignment="1" applyProtection="1">
      <alignment horizontal="center" vertical="center" wrapText="1"/>
    </xf>
    <xf numFmtId="0" fontId="7" fillId="8" borderId="30" xfId="0" applyFont="1" applyFill="1" applyBorder="1" applyAlignment="1" applyProtection="1">
      <alignment horizontal="center" vertical="center" wrapText="1"/>
    </xf>
    <xf numFmtId="0" fontId="7" fillId="8" borderId="31" xfId="0" applyFont="1" applyFill="1" applyBorder="1" applyAlignment="1" applyProtection="1">
      <alignment horizontal="center" vertical="center" wrapText="1"/>
    </xf>
    <xf numFmtId="0" fontId="7" fillId="2" borderId="32" xfId="0" applyFont="1" applyFill="1" applyBorder="1" applyAlignment="1" applyProtection="1">
      <alignment horizontal="center" vertical="center" textRotation="90" wrapText="1"/>
    </xf>
    <xf numFmtId="0" fontId="7" fillId="2" borderId="35" xfId="0" applyFont="1" applyFill="1" applyBorder="1" applyAlignment="1" applyProtection="1">
      <alignment horizontal="center" vertical="center" textRotation="90" wrapText="1"/>
    </xf>
    <xf numFmtId="0" fontId="7" fillId="2" borderId="37" xfId="0" applyFont="1" applyFill="1" applyBorder="1" applyAlignment="1" applyProtection="1">
      <alignment horizontal="center" vertical="center" textRotation="90" wrapText="1"/>
    </xf>
    <xf numFmtId="0" fontId="9" fillId="0" borderId="2" xfId="0" applyFont="1" applyBorder="1" applyAlignment="1">
      <alignment horizontal="center"/>
    </xf>
    <xf numFmtId="0" fontId="9" fillId="0" borderId="9" xfId="0" applyFont="1" applyBorder="1" applyAlignment="1">
      <alignment horizontal="center" vertical="center"/>
    </xf>
    <xf numFmtId="0" fontId="9" fillId="0" borderId="14" xfId="0" applyFont="1" applyBorder="1" applyAlignment="1">
      <alignment horizontal="center" vertical="center"/>
    </xf>
    <xf numFmtId="0" fontId="9" fillId="0" borderId="11" xfId="0" applyFont="1" applyBorder="1" applyAlignment="1">
      <alignment horizontal="center" vertical="center"/>
    </xf>
    <xf numFmtId="0" fontId="9" fillId="0" borderId="2" xfId="0" applyFont="1" applyBorder="1" applyAlignment="1">
      <alignment horizontal="center" vertical="center" textRotation="90"/>
    </xf>
    <xf numFmtId="0" fontId="9" fillId="0" borderId="2" xfId="0" applyFont="1" applyBorder="1" applyAlignment="1">
      <alignment horizontal="center" vertical="center" wrapText="1"/>
    </xf>
    <xf numFmtId="0" fontId="11" fillId="27" borderId="4" xfId="0" applyFont="1" applyFill="1" applyBorder="1" applyAlignment="1">
      <alignment horizontal="center" vertical="center" wrapText="1"/>
    </xf>
    <xf numFmtId="0" fontId="11" fillId="27" borderId="22" xfId="0" applyFont="1" applyFill="1" applyBorder="1" applyAlignment="1">
      <alignment horizontal="center" vertical="center" wrapText="1"/>
    </xf>
    <xf numFmtId="0" fontId="11" fillId="27" borderId="23" xfId="0" applyFont="1" applyFill="1" applyBorder="1" applyAlignment="1">
      <alignment horizontal="center" vertical="center" wrapText="1"/>
    </xf>
    <xf numFmtId="0" fontId="11" fillId="27" borderId="24" xfId="0" applyFont="1" applyFill="1" applyBorder="1" applyAlignment="1">
      <alignment horizontal="center" vertical="center" wrapText="1"/>
    </xf>
    <xf numFmtId="0" fontId="7" fillId="27" borderId="9" xfId="0" applyFont="1" applyFill="1" applyBorder="1" applyAlignment="1" applyProtection="1">
      <alignment horizontal="center" vertical="center" wrapText="1"/>
    </xf>
    <xf numFmtId="0" fontId="7" fillId="27" borderId="14" xfId="0" applyFont="1" applyFill="1" applyBorder="1" applyAlignment="1" applyProtection="1">
      <alignment horizontal="center" vertical="center" wrapText="1"/>
    </xf>
    <xf numFmtId="0" fontId="7" fillId="27" borderId="11" xfId="0" applyFont="1" applyFill="1" applyBorder="1" applyAlignment="1" applyProtection="1">
      <alignment horizontal="center" vertical="center" wrapText="1"/>
    </xf>
    <xf numFmtId="0" fontId="11" fillId="27" borderId="3" xfId="0" applyFont="1" applyFill="1" applyBorder="1" applyAlignment="1">
      <alignment horizontal="center" vertical="center" wrapText="1"/>
    </xf>
    <xf numFmtId="0" fontId="11" fillId="27" borderId="25" xfId="0" applyFont="1" applyFill="1" applyBorder="1" applyAlignment="1">
      <alignment horizontal="center" vertical="center" wrapText="1"/>
    </xf>
    <xf numFmtId="0" fontId="11" fillId="27" borderId="5" xfId="0" applyFont="1" applyFill="1" applyBorder="1" applyAlignment="1">
      <alignment horizontal="center" vertical="center" wrapText="1"/>
    </xf>
    <xf numFmtId="0" fontId="11" fillId="27" borderId="2" xfId="0" applyFont="1" applyFill="1" applyBorder="1" applyAlignment="1">
      <alignment horizontal="center"/>
    </xf>
    <xf numFmtId="0" fontId="9" fillId="27" borderId="2" xfId="0" applyFont="1" applyFill="1" applyBorder="1" applyAlignment="1">
      <alignment horizontal="center"/>
    </xf>
    <xf numFmtId="0" fontId="7" fillId="0" borderId="23" xfId="0" applyFont="1" applyFill="1" applyBorder="1" applyAlignment="1" applyProtection="1">
      <alignment horizontal="center" vertical="center" textRotation="90" wrapText="1"/>
    </xf>
    <xf numFmtId="0" fontId="7" fillId="0" borderId="26" xfId="0" applyFont="1" applyFill="1" applyBorder="1" applyAlignment="1" applyProtection="1">
      <alignment horizontal="center" vertical="center" textRotation="90" wrapText="1"/>
    </xf>
    <xf numFmtId="0" fontId="7" fillId="0" borderId="24" xfId="0" applyFont="1" applyFill="1" applyBorder="1" applyAlignment="1" applyProtection="1">
      <alignment horizontal="center" vertical="center" textRotation="90" wrapText="1"/>
    </xf>
    <xf numFmtId="0" fontId="9" fillId="10" borderId="2" xfId="0" applyFont="1" applyFill="1" applyBorder="1" applyAlignment="1">
      <alignment horizontal="center" vertical="center" wrapText="1"/>
    </xf>
    <xf numFmtId="0" fontId="9" fillId="0" borderId="2" xfId="0" applyFont="1" applyBorder="1" applyAlignment="1" applyProtection="1">
      <alignment horizontal="center" vertical="center" wrapText="1"/>
      <protection locked="0"/>
    </xf>
    <xf numFmtId="0" fontId="9" fillId="13" borderId="2" xfId="0" applyFont="1" applyFill="1" applyBorder="1" applyAlignment="1">
      <alignment horizontal="center" vertical="center" wrapText="1"/>
    </xf>
    <xf numFmtId="0" fontId="9" fillId="12" borderId="2" xfId="0" applyFont="1" applyFill="1" applyBorder="1" applyAlignment="1">
      <alignment horizontal="center" vertical="center" wrapText="1"/>
    </xf>
    <xf numFmtId="0" fontId="9" fillId="12" borderId="2" xfId="0" applyFont="1" applyFill="1" applyBorder="1" applyAlignment="1" applyProtection="1">
      <alignment horizontal="center" vertical="center" wrapText="1"/>
      <protection locked="0"/>
    </xf>
    <xf numFmtId="0" fontId="9" fillId="11" borderId="2" xfId="0" applyFont="1" applyFill="1" applyBorder="1" applyAlignment="1" applyProtection="1">
      <alignment horizontal="center" vertical="center" wrapText="1"/>
      <protection locked="0"/>
    </xf>
    <xf numFmtId="0" fontId="11" fillId="14" borderId="2" xfId="0" applyFont="1" applyFill="1" applyBorder="1" applyAlignment="1">
      <alignment horizontal="center" vertical="center" wrapText="1"/>
    </xf>
    <xf numFmtId="0" fontId="7" fillId="27" borderId="2" xfId="0" applyFont="1" applyFill="1" applyBorder="1" applyAlignment="1" applyProtection="1">
      <alignment horizontal="center" vertical="center" wrapText="1"/>
    </xf>
    <xf numFmtId="0" fontId="9" fillId="11" borderId="2" xfId="0" applyFont="1" applyFill="1" applyBorder="1" applyAlignment="1">
      <alignment horizontal="center" vertical="center" wrapText="1"/>
    </xf>
    <xf numFmtId="0" fontId="9" fillId="10" borderId="2" xfId="0" applyFont="1" applyFill="1" applyBorder="1" applyAlignment="1" applyProtection="1">
      <alignment horizontal="center" vertical="center" wrapText="1"/>
      <protection locked="0"/>
    </xf>
    <xf numFmtId="14" fontId="11" fillId="15" borderId="2" xfId="0" applyNumberFormat="1" applyFont="1" applyFill="1" applyBorder="1" applyAlignment="1">
      <alignment horizontal="center" vertical="center" wrapText="1"/>
    </xf>
    <xf numFmtId="0" fontId="11" fillId="15" borderId="2" xfId="0" applyFont="1" applyFill="1" applyBorder="1" applyAlignment="1">
      <alignment horizontal="center" vertical="center" wrapText="1"/>
    </xf>
    <xf numFmtId="0" fontId="11" fillId="15" borderId="9" xfId="0" applyFont="1" applyFill="1" applyBorder="1" applyAlignment="1">
      <alignment horizontal="center" vertical="center" wrapText="1"/>
    </xf>
    <xf numFmtId="0" fontId="11" fillId="15" borderId="11" xfId="0" applyFont="1" applyFill="1" applyBorder="1" applyAlignment="1">
      <alignment horizontal="center" vertical="center" wrapText="1"/>
    </xf>
  </cellXfs>
  <cellStyles count="3">
    <cellStyle name="Normal" xfId="0" builtinId="0"/>
    <cellStyle name="Normal 2" xfId="1" xr:uid="{00000000-0005-0000-0000-000001000000}"/>
    <cellStyle name="Normal 2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39997558519241921"/>
  </sheetPr>
  <dimension ref="A1:AT27"/>
  <sheetViews>
    <sheetView tabSelected="1" zoomScale="80" zoomScaleNormal="80" zoomScaleSheetLayoutView="80" workbookViewId="0">
      <selection activeCell="F9" sqref="F9"/>
    </sheetView>
  </sheetViews>
  <sheetFormatPr baseColWidth="10" defaultColWidth="11.42578125" defaultRowHeight="15" x14ac:dyDescent="0.2"/>
  <cols>
    <col min="1" max="1" width="18.7109375" style="6" bestFit="1" customWidth="1"/>
    <col min="2" max="2" width="17.85546875" style="6" bestFit="1" customWidth="1"/>
    <col min="3" max="3" width="14" style="6" bestFit="1" customWidth="1"/>
    <col min="4" max="4" width="30.28515625" style="6" customWidth="1"/>
    <col min="5" max="5" width="19.140625" style="6" bestFit="1" customWidth="1"/>
    <col min="6" max="6" width="40.7109375" style="6" bestFit="1" customWidth="1"/>
    <col min="7" max="7" width="43.140625" style="6" customWidth="1"/>
    <col min="8" max="8" width="43.42578125" style="6" bestFit="1" customWidth="1"/>
    <col min="9" max="10" width="6.7109375" style="6" customWidth="1"/>
    <col min="11" max="14" width="5.42578125" style="6" customWidth="1"/>
    <col min="15" max="15" width="8.42578125" style="6" customWidth="1"/>
    <col min="16" max="17" width="21.7109375" style="6" customWidth="1"/>
    <col min="18" max="18" width="36" style="6" bestFit="1" customWidth="1"/>
    <col min="19" max="22" width="21.7109375" style="6" customWidth="1"/>
    <col min="23" max="23" width="6.42578125" style="38" customWidth="1"/>
    <col min="24" max="24" width="7.5703125" style="38" bestFit="1" customWidth="1"/>
    <col min="25" max="25" width="6.140625" style="38" bestFit="1" customWidth="1"/>
    <col min="26" max="26" width="11.85546875" style="38" customWidth="1"/>
    <col min="27" max="27" width="7.5703125" style="38" bestFit="1" customWidth="1"/>
    <col min="28" max="28" width="10.5703125" style="38" bestFit="1" customWidth="1"/>
    <col min="29" max="29" width="7.5703125" style="38" bestFit="1" customWidth="1"/>
    <col min="30" max="30" width="17" style="6" customWidth="1"/>
    <col min="31" max="31" width="30.7109375" style="6" bestFit="1" customWidth="1"/>
    <col min="32" max="32" width="21.7109375" style="6" customWidth="1"/>
    <col min="33" max="33" width="30.5703125" style="6" bestFit="1" customWidth="1"/>
    <col min="34" max="34" width="65.7109375" style="6" customWidth="1"/>
    <col min="35" max="37" width="21.7109375" style="6" customWidth="1"/>
    <col min="38" max="38" width="17.85546875" style="6" customWidth="1"/>
    <col min="39" max="39" width="19.5703125" style="6" customWidth="1"/>
    <col min="40" max="40" width="49.5703125" style="6" customWidth="1"/>
    <col min="41" max="41" width="11.42578125" style="1"/>
    <col min="42" max="46" width="11" style="1" customWidth="1"/>
    <col min="47" max="16384" width="11.42578125" style="1"/>
  </cols>
  <sheetData>
    <row r="1" spans="1:46" ht="23.25" customHeight="1" x14ac:dyDescent="0.2">
      <c r="A1" s="154"/>
      <c r="B1" s="155"/>
      <c r="C1" s="155"/>
      <c r="D1" s="155"/>
      <c r="E1" s="155"/>
      <c r="F1" s="155"/>
      <c r="G1" s="158" t="s">
        <v>28</v>
      </c>
      <c r="H1" s="158"/>
      <c r="I1" s="158"/>
      <c r="J1" s="158"/>
      <c r="K1" s="158"/>
      <c r="L1" s="158"/>
      <c r="M1" s="158"/>
      <c r="N1" s="158"/>
      <c r="O1" s="158"/>
      <c r="P1" s="158"/>
      <c r="Q1" s="158"/>
      <c r="R1" s="158"/>
      <c r="S1" s="158"/>
      <c r="T1" s="158"/>
      <c r="U1" s="158"/>
      <c r="V1" s="158"/>
      <c r="W1" s="158"/>
      <c r="X1" s="158"/>
      <c r="Y1" s="158"/>
      <c r="Z1" s="158"/>
      <c r="AA1" s="158"/>
      <c r="AB1" s="158"/>
      <c r="AC1" s="158"/>
      <c r="AD1" s="158"/>
      <c r="AE1" s="158"/>
      <c r="AF1" s="158"/>
      <c r="AG1" s="158"/>
      <c r="AH1" s="158"/>
      <c r="AI1" s="117" t="s">
        <v>29</v>
      </c>
      <c r="AJ1" s="117"/>
      <c r="AK1" s="117"/>
      <c r="AL1" s="117"/>
      <c r="AM1" s="117"/>
      <c r="AN1" s="118"/>
      <c r="AR1" s="1">
        <v>10</v>
      </c>
      <c r="AS1" s="2">
        <v>1</v>
      </c>
      <c r="AT1" s="3">
        <v>10</v>
      </c>
    </row>
    <row r="2" spans="1:46" ht="23.25" customHeight="1" x14ac:dyDescent="0.2">
      <c r="A2" s="156"/>
      <c r="B2" s="157"/>
      <c r="C2" s="157"/>
      <c r="D2" s="157"/>
      <c r="E2" s="157"/>
      <c r="F2" s="157"/>
      <c r="G2" s="159"/>
      <c r="H2" s="159"/>
      <c r="I2" s="159"/>
      <c r="J2" s="159"/>
      <c r="K2" s="159"/>
      <c r="L2" s="159"/>
      <c r="M2" s="159"/>
      <c r="N2" s="159"/>
      <c r="O2" s="159"/>
      <c r="P2" s="159"/>
      <c r="Q2" s="159"/>
      <c r="R2" s="159"/>
      <c r="S2" s="159"/>
      <c r="T2" s="159"/>
      <c r="U2" s="159"/>
      <c r="V2" s="159"/>
      <c r="W2" s="159"/>
      <c r="X2" s="159"/>
      <c r="Y2" s="159"/>
      <c r="Z2" s="159"/>
      <c r="AA2" s="159"/>
      <c r="AB2" s="159"/>
      <c r="AC2" s="159"/>
      <c r="AD2" s="159"/>
      <c r="AE2" s="159"/>
      <c r="AF2" s="159"/>
      <c r="AG2" s="159"/>
      <c r="AH2" s="159"/>
      <c r="AI2" s="119"/>
      <c r="AJ2" s="119"/>
      <c r="AK2" s="119"/>
      <c r="AL2" s="119"/>
      <c r="AM2" s="119"/>
      <c r="AN2" s="120"/>
      <c r="AR2" s="1">
        <v>6</v>
      </c>
      <c r="AS2" s="2">
        <v>2</v>
      </c>
      <c r="AT2" s="3">
        <v>25</v>
      </c>
    </row>
    <row r="3" spans="1:46" ht="23.25" customHeight="1" x14ac:dyDescent="0.2">
      <c r="A3" s="156"/>
      <c r="B3" s="157"/>
      <c r="C3" s="157"/>
      <c r="D3" s="157"/>
      <c r="E3" s="157"/>
      <c r="F3" s="157"/>
      <c r="G3" s="159"/>
      <c r="H3" s="159"/>
      <c r="I3" s="159"/>
      <c r="J3" s="159"/>
      <c r="K3" s="159"/>
      <c r="L3" s="159"/>
      <c r="M3" s="159"/>
      <c r="N3" s="159"/>
      <c r="O3" s="159"/>
      <c r="P3" s="159"/>
      <c r="Q3" s="159"/>
      <c r="R3" s="159"/>
      <c r="S3" s="159"/>
      <c r="T3" s="159"/>
      <c r="U3" s="159"/>
      <c r="V3" s="159"/>
      <c r="W3" s="159"/>
      <c r="X3" s="159"/>
      <c r="Y3" s="159"/>
      <c r="Z3" s="159"/>
      <c r="AA3" s="159"/>
      <c r="AB3" s="159"/>
      <c r="AC3" s="159"/>
      <c r="AD3" s="159"/>
      <c r="AE3" s="159"/>
      <c r="AF3" s="159"/>
      <c r="AG3" s="159"/>
      <c r="AH3" s="159"/>
      <c r="AI3" s="119"/>
      <c r="AJ3" s="119"/>
      <c r="AK3" s="119"/>
      <c r="AL3" s="119"/>
      <c r="AM3" s="119"/>
      <c r="AN3" s="120"/>
      <c r="AO3" s="4"/>
      <c r="AP3" s="4"/>
      <c r="AQ3" s="4"/>
      <c r="AR3" s="1">
        <v>2</v>
      </c>
      <c r="AS3" s="2">
        <v>3</v>
      </c>
      <c r="AT3" s="3">
        <v>60</v>
      </c>
    </row>
    <row r="4" spans="1:46" ht="23.25" customHeight="1" x14ac:dyDescent="0.2">
      <c r="A4" s="167" t="s">
        <v>349</v>
      </c>
      <c r="B4" s="168"/>
      <c r="C4" s="168"/>
      <c r="D4" s="168"/>
      <c r="E4" s="168"/>
      <c r="F4" s="168"/>
      <c r="G4" s="168" t="s">
        <v>169</v>
      </c>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21" t="s">
        <v>187</v>
      </c>
      <c r="AJ4" s="121"/>
      <c r="AK4" s="122"/>
      <c r="AL4" s="122"/>
      <c r="AM4" s="122"/>
      <c r="AN4" s="123"/>
      <c r="AO4" s="4"/>
      <c r="AP4" s="4"/>
      <c r="AQ4" s="4"/>
      <c r="AS4" s="3">
        <v>4</v>
      </c>
      <c r="AT4" s="3">
        <v>100</v>
      </c>
    </row>
    <row r="5" spans="1:46" ht="23.25" customHeight="1" x14ac:dyDescent="0.2">
      <c r="A5" s="167"/>
      <c r="B5" s="168"/>
      <c r="C5" s="168"/>
      <c r="D5" s="168"/>
      <c r="E5" s="168"/>
      <c r="F5" s="168"/>
      <c r="G5" s="168"/>
      <c r="H5" s="168"/>
      <c r="I5" s="168"/>
      <c r="J5" s="168"/>
      <c r="K5" s="168"/>
      <c r="L5" s="168"/>
      <c r="M5" s="168"/>
      <c r="N5" s="168"/>
      <c r="O5" s="168"/>
      <c r="P5" s="168"/>
      <c r="Q5" s="168"/>
      <c r="R5" s="168"/>
      <c r="S5" s="168"/>
      <c r="T5" s="168"/>
      <c r="U5" s="168"/>
      <c r="V5" s="168"/>
      <c r="W5" s="168"/>
      <c r="X5" s="168"/>
      <c r="Y5" s="168"/>
      <c r="Z5" s="168"/>
      <c r="AA5" s="168"/>
      <c r="AB5" s="168"/>
      <c r="AC5" s="168"/>
      <c r="AD5" s="168"/>
      <c r="AE5" s="168"/>
      <c r="AF5" s="168"/>
      <c r="AG5" s="168"/>
      <c r="AH5" s="168"/>
      <c r="AI5" s="122"/>
      <c r="AJ5" s="122"/>
      <c r="AK5" s="122"/>
      <c r="AL5" s="122"/>
      <c r="AM5" s="122"/>
      <c r="AN5" s="123"/>
      <c r="AO5" s="4"/>
      <c r="AP5" s="4"/>
      <c r="AQ5" s="4"/>
      <c r="AS5" s="3"/>
      <c r="AT5" s="3"/>
    </row>
    <row r="6" spans="1:46" ht="22.5" customHeight="1" thickBot="1" x14ac:dyDescent="0.25">
      <c r="A6" s="169"/>
      <c r="B6" s="170"/>
      <c r="C6" s="170"/>
      <c r="D6" s="170"/>
      <c r="E6" s="170"/>
      <c r="F6" s="170"/>
      <c r="G6" s="170"/>
      <c r="H6" s="170"/>
      <c r="I6" s="170"/>
      <c r="J6" s="170"/>
      <c r="K6" s="170"/>
      <c r="L6" s="170"/>
      <c r="M6" s="170"/>
      <c r="N6" s="170"/>
      <c r="O6" s="170"/>
      <c r="P6" s="170"/>
      <c r="Q6" s="170"/>
      <c r="R6" s="170"/>
      <c r="S6" s="170"/>
      <c r="T6" s="170"/>
      <c r="U6" s="170"/>
      <c r="V6" s="170"/>
      <c r="W6" s="170"/>
      <c r="X6" s="170"/>
      <c r="Y6" s="170"/>
      <c r="Z6" s="170"/>
      <c r="AA6" s="170"/>
      <c r="AB6" s="170"/>
      <c r="AC6" s="170"/>
      <c r="AD6" s="170"/>
      <c r="AE6" s="170"/>
      <c r="AF6" s="170"/>
      <c r="AG6" s="170"/>
      <c r="AH6" s="170"/>
      <c r="AI6" s="124"/>
      <c r="AJ6" s="124"/>
      <c r="AK6" s="124"/>
      <c r="AL6" s="124"/>
      <c r="AM6" s="124"/>
      <c r="AN6" s="125"/>
      <c r="AO6" s="4"/>
      <c r="AP6" s="4"/>
      <c r="AQ6" s="4"/>
      <c r="AS6" s="3"/>
      <c r="AT6" s="3"/>
    </row>
    <row r="7" spans="1:46" ht="15" customHeight="1" x14ac:dyDescent="0.2">
      <c r="A7" s="165" t="s">
        <v>0</v>
      </c>
      <c r="B7" s="130" t="s">
        <v>1</v>
      </c>
      <c r="C7" s="130" t="s">
        <v>2</v>
      </c>
      <c r="D7" s="130" t="s">
        <v>3</v>
      </c>
      <c r="E7" s="130" t="s">
        <v>4</v>
      </c>
      <c r="F7" s="130"/>
      <c r="G7" s="130" t="s">
        <v>5</v>
      </c>
      <c r="H7" s="130" t="s">
        <v>6</v>
      </c>
      <c r="I7" s="130" t="s">
        <v>7</v>
      </c>
      <c r="J7" s="131"/>
      <c r="K7" s="130" t="s">
        <v>8</v>
      </c>
      <c r="L7" s="173"/>
      <c r="M7" s="173"/>
      <c r="N7" s="173"/>
      <c r="O7" s="171" t="s">
        <v>152</v>
      </c>
      <c r="P7" s="163" t="s">
        <v>9</v>
      </c>
      <c r="Q7" s="163"/>
      <c r="R7" s="164"/>
      <c r="S7" s="164"/>
      <c r="T7" s="164"/>
      <c r="U7" s="164"/>
      <c r="V7" s="164"/>
      <c r="W7" s="162" t="s">
        <v>115</v>
      </c>
      <c r="X7" s="162"/>
      <c r="Y7" s="162"/>
      <c r="Z7" s="162"/>
      <c r="AA7" s="162"/>
      <c r="AB7" s="162"/>
      <c r="AC7" s="162"/>
      <c r="AD7" s="160" t="s">
        <v>30</v>
      </c>
      <c r="AE7" s="142" t="s">
        <v>193</v>
      </c>
      <c r="AF7" s="143"/>
      <c r="AG7" s="143"/>
      <c r="AH7" s="143"/>
      <c r="AI7" s="143"/>
      <c r="AJ7" s="143"/>
      <c r="AK7" s="144"/>
      <c r="AL7" s="145" t="s">
        <v>10</v>
      </c>
      <c r="AM7" s="126" t="s">
        <v>11</v>
      </c>
      <c r="AN7" s="128" t="s">
        <v>12</v>
      </c>
      <c r="AO7" s="4"/>
      <c r="AP7" s="4"/>
      <c r="AQ7" s="4"/>
    </row>
    <row r="8" spans="1:46" ht="35.25" customHeight="1" x14ac:dyDescent="0.2">
      <c r="A8" s="166"/>
      <c r="B8" s="138"/>
      <c r="C8" s="138"/>
      <c r="D8" s="138"/>
      <c r="E8" s="153"/>
      <c r="F8" s="153"/>
      <c r="G8" s="138"/>
      <c r="H8" s="138"/>
      <c r="I8" s="132"/>
      <c r="J8" s="132"/>
      <c r="K8" s="138"/>
      <c r="L8" s="138"/>
      <c r="M8" s="138"/>
      <c r="N8" s="138"/>
      <c r="O8" s="172"/>
      <c r="P8" s="135" t="s">
        <v>189</v>
      </c>
      <c r="Q8" s="136"/>
      <c r="R8" s="137"/>
      <c r="S8" s="139" t="s">
        <v>13</v>
      </c>
      <c r="T8" s="140"/>
      <c r="U8" s="141"/>
      <c r="V8" s="68" t="s">
        <v>190</v>
      </c>
      <c r="W8" s="133" t="s">
        <v>108</v>
      </c>
      <c r="X8" s="133" t="s">
        <v>109</v>
      </c>
      <c r="Y8" s="133" t="s">
        <v>110</v>
      </c>
      <c r="Z8" s="133" t="s">
        <v>111</v>
      </c>
      <c r="AA8" s="133" t="s">
        <v>112</v>
      </c>
      <c r="AB8" s="133" t="s">
        <v>113</v>
      </c>
      <c r="AC8" s="133" t="s">
        <v>114</v>
      </c>
      <c r="AD8" s="161"/>
      <c r="AE8" s="147" t="s">
        <v>189</v>
      </c>
      <c r="AF8" s="148"/>
      <c r="AG8" s="149"/>
      <c r="AH8" s="150" t="s">
        <v>192</v>
      </c>
      <c r="AI8" s="151"/>
      <c r="AJ8" s="152"/>
      <c r="AK8" s="73" t="s">
        <v>190</v>
      </c>
      <c r="AL8" s="146"/>
      <c r="AM8" s="127"/>
      <c r="AN8" s="129"/>
      <c r="AO8" s="4"/>
      <c r="AP8" s="4"/>
      <c r="AQ8" s="4"/>
    </row>
    <row r="9" spans="1:46" ht="95.25" customHeight="1" x14ac:dyDescent="0.2">
      <c r="A9" s="166"/>
      <c r="B9" s="138"/>
      <c r="C9" s="138"/>
      <c r="D9" s="138"/>
      <c r="E9" s="67" t="s">
        <v>165</v>
      </c>
      <c r="F9" s="67" t="s">
        <v>40</v>
      </c>
      <c r="G9" s="138"/>
      <c r="H9" s="138"/>
      <c r="I9" s="43" t="s">
        <v>153</v>
      </c>
      <c r="J9" s="43" t="s">
        <v>107</v>
      </c>
      <c r="K9" s="43" t="s">
        <v>14</v>
      </c>
      <c r="L9" s="43" t="s">
        <v>15</v>
      </c>
      <c r="M9" s="43" t="s">
        <v>16</v>
      </c>
      <c r="N9" s="43" t="s">
        <v>17</v>
      </c>
      <c r="O9" s="172"/>
      <c r="P9" s="54" t="s">
        <v>24</v>
      </c>
      <c r="Q9" s="54" t="s">
        <v>25</v>
      </c>
      <c r="R9" s="54" t="s">
        <v>18</v>
      </c>
      <c r="S9" s="55" t="s">
        <v>19</v>
      </c>
      <c r="T9" s="55" t="s">
        <v>191</v>
      </c>
      <c r="U9" s="55" t="s">
        <v>21</v>
      </c>
      <c r="V9" s="45" t="s">
        <v>241</v>
      </c>
      <c r="W9" s="134"/>
      <c r="X9" s="134"/>
      <c r="Y9" s="134"/>
      <c r="Z9" s="134"/>
      <c r="AA9" s="134"/>
      <c r="AB9" s="134"/>
      <c r="AC9" s="134"/>
      <c r="AD9" s="161"/>
      <c r="AE9" s="44" t="s">
        <v>24</v>
      </c>
      <c r="AF9" s="44" t="s">
        <v>25</v>
      </c>
      <c r="AG9" s="44" t="s">
        <v>26</v>
      </c>
      <c r="AH9" s="69" t="s">
        <v>22</v>
      </c>
      <c r="AI9" s="69" t="s">
        <v>19</v>
      </c>
      <c r="AJ9" s="69" t="s">
        <v>21</v>
      </c>
      <c r="AK9" s="71" t="s">
        <v>20</v>
      </c>
      <c r="AL9" s="146"/>
      <c r="AM9" s="127"/>
      <c r="AN9" s="129"/>
      <c r="AO9" s="4"/>
      <c r="AP9" s="4"/>
      <c r="AQ9" s="4"/>
    </row>
    <row r="10" spans="1:46" ht="18.75" customHeight="1" thickBot="1" x14ac:dyDescent="0.25">
      <c r="A10" s="79"/>
      <c r="B10" s="76"/>
      <c r="C10" s="76"/>
      <c r="D10" s="76"/>
      <c r="E10" s="76"/>
      <c r="F10" s="76"/>
      <c r="G10" s="76"/>
      <c r="H10" s="76"/>
      <c r="I10" s="59"/>
      <c r="J10" s="59"/>
      <c r="K10" s="59"/>
      <c r="L10" s="59"/>
      <c r="M10" s="59"/>
      <c r="N10" s="59"/>
      <c r="O10" s="60"/>
      <c r="P10" s="56"/>
      <c r="Q10" s="56"/>
      <c r="R10" s="56"/>
      <c r="S10" s="58"/>
      <c r="T10" s="58"/>
      <c r="U10" s="58"/>
      <c r="V10" s="57"/>
      <c r="W10" s="61"/>
      <c r="X10" s="61"/>
      <c r="Y10" s="61"/>
      <c r="Z10" s="61"/>
      <c r="AA10" s="61"/>
      <c r="AB10" s="61"/>
      <c r="AC10" s="61"/>
      <c r="AD10" s="61"/>
      <c r="AE10" s="62"/>
      <c r="AF10" s="62"/>
      <c r="AG10" s="62"/>
      <c r="AH10" s="70"/>
      <c r="AI10" s="70"/>
      <c r="AJ10" s="70"/>
      <c r="AK10" s="72"/>
      <c r="AL10" s="63"/>
      <c r="AM10" s="64"/>
      <c r="AN10" s="65"/>
      <c r="AO10" s="4"/>
      <c r="AP10" s="4"/>
      <c r="AQ10" s="4"/>
    </row>
    <row r="11" spans="1:46" s="51" customFormat="1" ht="121.5" customHeight="1" x14ac:dyDescent="0.2">
      <c r="A11" s="80" t="s">
        <v>202</v>
      </c>
      <c r="B11" s="35" t="s">
        <v>199</v>
      </c>
      <c r="C11" s="35" t="s">
        <v>203</v>
      </c>
      <c r="D11" s="35" t="s">
        <v>204</v>
      </c>
      <c r="E11" s="36" t="s">
        <v>35</v>
      </c>
      <c r="F11" s="36" t="s">
        <v>63</v>
      </c>
      <c r="G11" s="75" t="s">
        <v>205</v>
      </c>
      <c r="H11" s="84" t="s">
        <v>210</v>
      </c>
      <c r="I11" s="78" t="s">
        <v>175</v>
      </c>
      <c r="J11" s="47" t="s">
        <v>237</v>
      </c>
      <c r="K11" s="47">
        <v>5</v>
      </c>
      <c r="L11" s="47">
        <v>2</v>
      </c>
      <c r="M11" s="47">
        <v>0</v>
      </c>
      <c r="N11" s="35">
        <f>SUM(K11:M11)</f>
        <v>7</v>
      </c>
      <c r="O11" s="47">
        <v>8</v>
      </c>
      <c r="P11" s="35" t="s">
        <v>175</v>
      </c>
      <c r="Q11" s="35" t="s">
        <v>175</v>
      </c>
      <c r="R11" s="35" t="s">
        <v>240</v>
      </c>
      <c r="S11" s="35" t="s">
        <v>270</v>
      </c>
      <c r="T11" s="35" t="s">
        <v>238</v>
      </c>
      <c r="U11" s="35" t="s">
        <v>243</v>
      </c>
      <c r="V11" s="35" t="s">
        <v>242</v>
      </c>
      <c r="W11" s="48">
        <v>10</v>
      </c>
      <c r="X11" s="48">
        <v>3</v>
      </c>
      <c r="Y11" s="48">
        <f>W11*X11</f>
        <v>30</v>
      </c>
      <c r="Z11" s="49" t="str">
        <f>IF(Y11=0,"N/A",IF(AND(Y11&gt;=1,Y11&lt;=4),"BAJO",IF(AND(Y11&gt;=6,Y11&lt;=9),"MEDIO",IF(AND(Y11&gt;=10,Y11&lt;=20),"ALTO",IF(Y11&gt;=24,"CRITICO")))))</f>
        <v>CRITICO</v>
      </c>
      <c r="AA11" s="48">
        <v>100</v>
      </c>
      <c r="AB11" s="48">
        <f>Y11*AA11</f>
        <v>3000</v>
      </c>
      <c r="AC11" s="49" t="str">
        <f>IF(AB11=0,"N/A",IF(AND(AB11&gt;=1,AB11&lt;=100),"IV",IF(AND(AB11&gt;=101,AB11&lt;=400),"III",IF(AND(AB11&gt;=401,AB11&lt;=1200),"II",IF(AB11&gt;=1201,"I")))))</f>
        <v>I</v>
      </c>
      <c r="AD11" s="49" t="str">
        <f>IF(AC11="N/A","N/A",IF(AND(AC11="IV"),"ACEPTABLE",IF(AND(AC11="III"),"ACEPTABLE CON CONTROL MONITOREADO",IF(AND(AC11="II"),"NO ACEPTABLE O ACEPTABLE CON CONTROL ESPECIFICO",IF(AC11="I","NO ACEPTABLE")))))</f>
        <v>NO ACEPTABLE</v>
      </c>
      <c r="AE11" s="47" t="s">
        <v>175</v>
      </c>
      <c r="AF11" s="47" t="s">
        <v>175</v>
      </c>
      <c r="AG11" s="35" t="s">
        <v>240</v>
      </c>
      <c r="AH11" s="41" t="s">
        <v>290</v>
      </c>
      <c r="AI11" s="35" t="s">
        <v>270</v>
      </c>
      <c r="AJ11" s="53" t="s">
        <v>287</v>
      </c>
      <c r="AK11" s="35" t="s">
        <v>242</v>
      </c>
      <c r="AL11" s="35" t="s">
        <v>288</v>
      </c>
      <c r="AM11" s="50" t="s">
        <v>291</v>
      </c>
      <c r="AN11" s="5" t="s">
        <v>292</v>
      </c>
    </row>
    <row r="12" spans="1:46" s="51" customFormat="1" ht="126.75" customHeight="1" x14ac:dyDescent="0.2">
      <c r="A12" s="80" t="s">
        <v>202</v>
      </c>
      <c r="B12" s="35" t="s">
        <v>199</v>
      </c>
      <c r="C12" s="35" t="s">
        <v>203</v>
      </c>
      <c r="D12" s="35" t="s">
        <v>204</v>
      </c>
      <c r="E12" s="36" t="s">
        <v>35</v>
      </c>
      <c r="F12" s="36" t="s">
        <v>63</v>
      </c>
      <c r="G12" s="37" t="s">
        <v>206</v>
      </c>
      <c r="H12" s="85" t="s">
        <v>211</v>
      </c>
      <c r="I12" s="78" t="s">
        <v>175</v>
      </c>
      <c r="J12" s="47" t="s">
        <v>237</v>
      </c>
      <c r="K12" s="47">
        <v>5</v>
      </c>
      <c r="L12" s="47">
        <v>2</v>
      </c>
      <c r="M12" s="47">
        <v>0</v>
      </c>
      <c r="N12" s="35">
        <f t="shared" ref="N12:N27" si="0">SUM(K12:M12)</f>
        <v>7</v>
      </c>
      <c r="O12" s="47">
        <v>8</v>
      </c>
      <c r="P12" s="35" t="s">
        <v>175</v>
      </c>
      <c r="Q12" s="35" t="s">
        <v>175</v>
      </c>
      <c r="R12" s="35" t="s">
        <v>240</v>
      </c>
      <c r="S12" s="35" t="s">
        <v>270</v>
      </c>
      <c r="T12" s="35" t="s">
        <v>239</v>
      </c>
      <c r="U12" s="35" t="s">
        <v>244</v>
      </c>
      <c r="V12" s="35" t="s">
        <v>245</v>
      </c>
      <c r="W12" s="48">
        <v>10</v>
      </c>
      <c r="X12" s="48">
        <v>4</v>
      </c>
      <c r="Y12" s="48">
        <f t="shared" ref="Y12:Y27" si="1">W12*X12</f>
        <v>40</v>
      </c>
      <c r="Z12" s="49" t="str">
        <f t="shared" ref="Z12:Z27" si="2">IF(Y12=0,"N/A",IF(AND(Y12&gt;=1,Y12&lt;=4),"BAJO",IF(AND(Y12&gt;=6,Y12&lt;=9),"MEDIO",IF(AND(Y12&gt;=10,Y12&lt;=20),"ALTO",IF(Y12&gt;=24,"CRITICO")))))</f>
        <v>CRITICO</v>
      </c>
      <c r="AA12" s="48">
        <v>100</v>
      </c>
      <c r="AB12" s="48">
        <f t="shared" ref="AB12:AB27" si="3">Y12*AA12</f>
        <v>4000</v>
      </c>
      <c r="AC12" s="49" t="str">
        <f t="shared" ref="AC12:AC27" si="4">IF(AB12=0,"N/A",IF(AND(AB12&gt;=1,AB12&lt;=100),"IV",IF(AND(AB12&gt;=101,AB12&lt;=400),"III",IF(AND(AB12&gt;=401,AB12&lt;=1200),"II",IF(AB12&gt;=1201,"I")))))</f>
        <v>I</v>
      </c>
      <c r="AD12" s="49" t="str">
        <f t="shared" ref="AD12:AD27" si="5">IF(AC12="N/A","N/A",IF(AND(AC12="IV"),"ACEPTABLE",IF(AND(AC12="III"),"ACEPTABLE CON CONTROL MONITOREADO",IF(AND(AC12="II"),"NO ACEPTABLE O ACEPTABLE CON CONTROL ESPECIFICO",IF(AC12="I","NO ACEPTABLE")))))</f>
        <v>NO ACEPTABLE</v>
      </c>
      <c r="AE12" s="47" t="s">
        <v>175</v>
      </c>
      <c r="AF12" s="47" t="s">
        <v>175</v>
      </c>
      <c r="AG12" s="35" t="s">
        <v>240</v>
      </c>
      <c r="AH12" s="41" t="s">
        <v>290</v>
      </c>
      <c r="AI12" s="35" t="s">
        <v>270</v>
      </c>
      <c r="AJ12" s="53" t="s">
        <v>287</v>
      </c>
      <c r="AK12" s="35" t="s">
        <v>245</v>
      </c>
      <c r="AL12" s="35" t="s">
        <v>288</v>
      </c>
      <c r="AM12" s="50" t="s">
        <v>291</v>
      </c>
      <c r="AN12" s="101" t="s">
        <v>296</v>
      </c>
    </row>
    <row r="13" spans="1:46" s="51" customFormat="1" ht="80.099999999999994" customHeight="1" x14ac:dyDescent="0.2">
      <c r="A13" s="80" t="s">
        <v>202</v>
      </c>
      <c r="B13" s="35" t="s">
        <v>199</v>
      </c>
      <c r="C13" s="35" t="s">
        <v>203</v>
      </c>
      <c r="D13" s="35" t="s">
        <v>204</v>
      </c>
      <c r="E13" s="36" t="s">
        <v>35</v>
      </c>
      <c r="F13" s="36" t="s">
        <v>201</v>
      </c>
      <c r="G13" s="82" t="s">
        <v>208</v>
      </c>
      <c r="H13" s="82" t="s">
        <v>209</v>
      </c>
      <c r="I13" s="78" t="s">
        <v>175</v>
      </c>
      <c r="J13" s="47" t="s">
        <v>237</v>
      </c>
      <c r="K13" s="47">
        <v>5</v>
      </c>
      <c r="L13" s="47">
        <v>2</v>
      </c>
      <c r="M13" s="47">
        <v>0</v>
      </c>
      <c r="N13" s="35">
        <f t="shared" si="0"/>
        <v>7</v>
      </c>
      <c r="O13" s="47">
        <v>8</v>
      </c>
      <c r="P13" s="35" t="s">
        <v>175</v>
      </c>
      <c r="Q13" s="35" t="s">
        <v>175</v>
      </c>
      <c r="R13" s="35" t="s">
        <v>240</v>
      </c>
      <c r="S13" s="35" t="s">
        <v>270</v>
      </c>
      <c r="T13" s="35" t="s">
        <v>246</v>
      </c>
      <c r="U13" s="35" t="s">
        <v>243</v>
      </c>
      <c r="V13" s="35" t="s">
        <v>242</v>
      </c>
      <c r="W13" s="48">
        <v>10</v>
      </c>
      <c r="X13" s="48">
        <v>4</v>
      </c>
      <c r="Y13" s="48">
        <f t="shared" si="1"/>
        <v>40</v>
      </c>
      <c r="Z13" s="49" t="str">
        <f t="shared" si="2"/>
        <v>CRITICO</v>
      </c>
      <c r="AA13" s="48">
        <v>100</v>
      </c>
      <c r="AB13" s="48">
        <f t="shared" si="3"/>
        <v>4000</v>
      </c>
      <c r="AC13" s="49" t="str">
        <f t="shared" si="4"/>
        <v>I</v>
      </c>
      <c r="AD13" s="49" t="str">
        <f t="shared" si="5"/>
        <v>NO ACEPTABLE</v>
      </c>
      <c r="AE13" s="47" t="s">
        <v>175</v>
      </c>
      <c r="AF13" s="47" t="s">
        <v>175</v>
      </c>
      <c r="AG13" s="35" t="s">
        <v>240</v>
      </c>
      <c r="AH13" s="41" t="s">
        <v>290</v>
      </c>
      <c r="AI13" s="35" t="s">
        <v>270</v>
      </c>
      <c r="AJ13" s="35" t="s">
        <v>243</v>
      </c>
      <c r="AK13" s="35" t="s">
        <v>242</v>
      </c>
      <c r="AL13" s="35" t="s">
        <v>288</v>
      </c>
      <c r="AM13" s="50" t="s">
        <v>291</v>
      </c>
      <c r="AN13" s="5" t="s">
        <v>292</v>
      </c>
      <c r="AO13" s="66"/>
      <c r="AP13" s="66"/>
      <c r="AQ13" s="66"/>
    </row>
    <row r="14" spans="1:46" ht="80.099999999999994" customHeight="1" x14ac:dyDescent="0.2">
      <c r="A14" s="80" t="s">
        <v>202</v>
      </c>
      <c r="B14" s="35" t="s">
        <v>199</v>
      </c>
      <c r="C14" s="35" t="s">
        <v>203</v>
      </c>
      <c r="D14" s="35" t="s">
        <v>204</v>
      </c>
      <c r="E14" s="36" t="s">
        <v>34</v>
      </c>
      <c r="F14" s="77" t="s">
        <v>251</v>
      </c>
      <c r="G14" s="37" t="s">
        <v>207</v>
      </c>
      <c r="H14" s="85" t="s">
        <v>212</v>
      </c>
      <c r="I14" s="78" t="s">
        <v>175</v>
      </c>
      <c r="J14" s="47" t="s">
        <v>237</v>
      </c>
      <c r="K14" s="47">
        <v>5</v>
      </c>
      <c r="L14" s="47">
        <v>2</v>
      </c>
      <c r="M14" s="47">
        <v>0</v>
      </c>
      <c r="N14" s="35">
        <f t="shared" si="0"/>
        <v>7</v>
      </c>
      <c r="O14" s="47">
        <v>8</v>
      </c>
      <c r="P14" s="35" t="s">
        <v>175</v>
      </c>
      <c r="Q14" s="35" t="s">
        <v>175</v>
      </c>
      <c r="R14" s="35" t="s">
        <v>240</v>
      </c>
      <c r="S14" s="35" t="s">
        <v>270</v>
      </c>
      <c r="T14" s="35" t="s">
        <v>239</v>
      </c>
      <c r="U14" s="52" t="s">
        <v>250</v>
      </c>
      <c r="V14" s="35" t="s">
        <v>242</v>
      </c>
      <c r="W14" s="48">
        <v>10</v>
      </c>
      <c r="X14" s="48">
        <v>4</v>
      </c>
      <c r="Y14" s="48">
        <f t="shared" si="1"/>
        <v>40</v>
      </c>
      <c r="Z14" s="49" t="str">
        <f t="shared" si="2"/>
        <v>CRITICO</v>
      </c>
      <c r="AA14" s="48">
        <v>100</v>
      </c>
      <c r="AB14" s="48">
        <f t="shared" si="3"/>
        <v>4000</v>
      </c>
      <c r="AC14" s="49" t="str">
        <f t="shared" si="4"/>
        <v>I</v>
      </c>
      <c r="AD14" s="49" t="str">
        <f t="shared" si="5"/>
        <v>NO ACEPTABLE</v>
      </c>
      <c r="AE14" s="47" t="s">
        <v>175</v>
      </c>
      <c r="AF14" s="47" t="s">
        <v>175</v>
      </c>
      <c r="AG14" s="35" t="s">
        <v>240</v>
      </c>
      <c r="AH14" s="41" t="s">
        <v>290</v>
      </c>
      <c r="AI14" s="35" t="s">
        <v>270</v>
      </c>
      <c r="AJ14" s="52" t="s">
        <v>250</v>
      </c>
      <c r="AK14" s="35" t="s">
        <v>242</v>
      </c>
      <c r="AL14" s="35" t="s">
        <v>288</v>
      </c>
      <c r="AM14" s="50" t="s">
        <v>291</v>
      </c>
      <c r="AN14" s="101" t="s">
        <v>297</v>
      </c>
      <c r="AO14" s="4"/>
      <c r="AP14" s="4"/>
      <c r="AQ14" s="4"/>
    </row>
    <row r="15" spans="1:46" ht="80.099999999999994" customHeight="1" x14ac:dyDescent="0.2">
      <c r="A15" s="80" t="s">
        <v>202</v>
      </c>
      <c r="B15" s="35" t="s">
        <v>199</v>
      </c>
      <c r="C15" s="35" t="s">
        <v>203</v>
      </c>
      <c r="D15" s="35" t="s">
        <v>204</v>
      </c>
      <c r="E15" s="36" t="s">
        <v>34</v>
      </c>
      <c r="F15" s="83" t="s">
        <v>213</v>
      </c>
      <c r="G15" s="85" t="s">
        <v>214</v>
      </c>
      <c r="H15" s="85" t="s">
        <v>215</v>
      </c>
      <c r="I15" s="78" t="s">
        <v>175</v>
      </c>
      <c r="J15" s="47" t="s">
        <v>237</v>
      </c>
      <c r="K15" s="47">
        <v>5</v>
      </c>
      <c r="L15" s="47">
        <v>2</v>
      </c>
      <c r="M15" s="47">
        <v>0</v>
      </c>
      <c r="N15" s="35">
        <f t="shared" si="0"/>
        <v>7</v>
      </c>
      <c r="O15" s="47">
        <v>8</v>
      </c>
      <c r="P15" s="35" t="s">
        <v>175</v>
      </c>
      <c r="Q15" s="35" t="s">
        <v>175</v>
      </c>
      <c r="R15" s="35" t="s">
        <v>247</v>
      </c>
      <c r="S15" s="35" t="s">
        <v>248</v>
      </c>
      <c r="T15" s="35" t="s">
        <v>239</v>
      </c>
      <c r="U15" s="35" t="s">
        <v>249</v>
      </c>
      <c r="V15" s="35" t="s">
        <v>248</v>
      </c>
      <c r="W15" s="48">
        <v>10</v>
      </c>
      <c r="X15" s="48">
        <v>1</v>
      </c>
      <c r="Y15" s="48">
        <f t="shared" si="1"/>
        <v>10</v>
      </c>
      <c r="Z15" s="49" t="str">
        <f t="shared" si="2"/>
        <v>ALTO</v>
      </c>
      <c r="AA15" s="48">
        <v>100</v>
      </c>
      <c r="AB15" s="48">
        <f t="shared" si="3"/>
        <v>1000</v>
      </c>
      <c r="AC15" s="49" t="str">
        <f t="shared" si="4"/>
        <v>II</v>
      </c>
      <c r="AD15" s="49" t="str">
        <f t="shared" si="5"/>
        <v>NO ACEPTABLE O ACEPTABLE CON CONTROL ESPECIFICO</v>
      </c>
      <c r="AE15" s="47" t="s">
        <v>175</v>
      </c>
      <c r="AF15" s="47" t="s">
        <v>175</v>
      </c>
      <c r="AG15" s="35" t="s">
        <v>247</v>
      </c>
      <c r="AH15" s="41" t="s">
        <v>290</v>
      </c>
      <c r="AI15" s="35" t="s">
        <v>270</v>
      </c>
      <c r="AJ15" s="35" t="s">
        <v>249</v>
      </c>
      <c r="AK15" s="35" t="s">
        <v>248</v>
      </c>
      <c r="AL15" s="35" t="s">
        <v>289</v>
      </c>
      <c r="AM15" s="50" t="s">
        <v>291</v>
      </c>
      <c r="AN15" s="101" t="s">
        <v>298</v>
      </c>
      <c r="AO15" s="4"/>
      <c r="AP15" s="4"/>
      <c r="AQ15" s="4"/>
    </row>
    <row r="16" spans="1:46" ht="80.099999999999994" customHeight="1" x14ac:dyDescent="0.2">
      <c r="A16" s="80" t="s">
        <v>202</v>
      </c>
      <c r="B16" s="35" t="s">
        <v>199</v>
      </c>
      <c r="C16" s="35" t="s">
        <v>203</v>
      </c>
      <c r="D16" s="35" t="s">
        <v>204</v>
      </c>
      <c r="E16" s="36" t="s">
        <v>33</v>
      </c>
      <c r="F16" s="35" t="s">
        <v>216</v>
      </c>
      <c r="G16" s="85" t="s">
        <v>217</v>
      </c>
      <c r="H16" s="85" t="s">
        <v>218</v>
      </c>
      <c r="I16" s="78" t="s">
        <v>175</v>
      </c>
      <c r="J16" s="47" t="s">
        <v>237</v>
      </c>
      <c r="K16" s="47">
        <v>5</v>
      </c>
      <c r="L16" s="47">
        <v>2</v>
      </c>
      <c r="M16" s="47">
        <v>0</v>
      </c>
      <c r="N16" s="35">
        <f t="shared" si="0"/>
        <v>7</v>
      </c>
      <c r="O16" s="47">
        <v>8</v>
      </c>
      <c r="P16" s="35" t="s">
        <v>175</v>
      </c>
      <c r="Q16" s="35" t="s">
        <v>175</v>
      </c>
      <c r="R16" s="35" t="s">
        <v>175</v>
      </c>
      <c r="S16" s="35" t="s">
        <v>175</v>
      </c>
      <c r="T16" s="35" t="s">
        <v>253</v>
      </c>
      <c r="U16" s="35" t="s">
        <v>252</v>
      </c>
      <c r="V16" s="35" t="s">
        <v>248</v>
      </c>
      <c r="W16" s="48">
        <v>10</v>
      </c>
      <c r="X16" s="48">
        <v>1</v>
      </c>
      <c r="Y16" s="48">
        <f t="shared" si="1"/>
        <v>10</v>
      </c>
      <c r="Z16" s="49" t="str">
        <f t="shared" si="2"/>
        <v>ALTO</v>
      </c>
      <c r="AA16" s="48">
        <v>100</v>
      </c>
      <c r="AB16" s="48">
        <f t="shared" si="3"/>
        <v>1000</v>
      </c>
      <c r="AC16" s="49" t="str">
        <f t="shared" si="4"/>
        <v>II</v>
      </c>
      <c r="AD16" s="49" t="str">
        <f t="shared" si="5"/>
        <v>NO ACEPTABLE O ACEPTABLE CON CONTROL ESPECIFICO</v>
      </c>
      <c r="AE16" s="47" t="s">
        <v>175</v>
      </c>
      <c r="AF16" s="47" t="s">
        <v>175</v>
      </c>
      <c r="AG16" s="35" t="s">
        <v>286</v>
      </c>
      <c r="AH16" s="39" t="s">
        <v>300</v>
      </c>
      <c r="AI16" s="35" t="s">
        <v>270</v>
      </c>
      <c r="AJ16" s="52" t="s">
        <v>299</v>
      </c>
      <c r="AK16" s="101" t="s">
        <v>248</v>
      </c>
      <c r="AL16" s="40" t="s">
        <v>301</v>
      </c>
      <c r="AM16" s="50" t="s">
        <v>291</v>
      </c>
      <c r="AN16" s="101" t="s">
        <v>293</v>
      </c>
      <c r="AO16" s="4"/>
      <c r="AP16" s="4"/>
      <c r="AQ16" s="4"/>
    </row>
    <row r="17" spans="1:43" ht="80.099999999999994" customHeight="1" x14ac:dyDescent="0.2">
      <c r="A17" s="80" t="s">
        <v>202</v>
      </c>
      <c r="B17" s="35" t="s">
        <v>199</v>
      </c>
      <c r="C17" s="35" t="s">
        <v>203</v>
      </c>
      <c r="D17" s="35" t="s">
        <v>204</v>
      </c>
      <c r="E17" s="36" t="s">
        <v>33</v>
      </c>
      <c r="F17" s="35" t="s">
        <v>216</v>
      </c>
      <c r="G17" s="85" t="s">
        <v>219</v>
      </c>
      <c r="H17" s="85" t="s">
        <v>220</v>
      </c>
      <c r="I17" s="78" t="s">
        <v>175</v>
      </c>
      <c r="J17" s="47" t="s">
        <v>237</v>
      </c>
      <c r="K17" s="47">
        <v>5</v>
      </c>
      <c r="L17" s="47">
        <v>2</v>
      </c>
      <c r="M17" s="47">
        <v>0</v>
      </c>
      <c r="N17" s="35">
        <f t="shared" si="0"/>
        <v>7</v>
      </c>
      <c r="O17" s="47">
        <v>8</v>
      </c>
      <c r="P17" s="35" t="s">
        <v>175</v>
      </c>
      <c r="Q17" s="35" t="s">
        <v>175</v>
      </c>
      <c r="R17" s="35" t="s">
        <v>175</v>
      </c>
      <c r="S17" s="35" t="s">
        <v>175</v>
      </c>
      <c r="T17" s="35" t="s">
        <v>253</v>
      </c>
      <c r="U17" s="35" t="s">
        <v>252</v>
      </c>
      <c r="V17" s="35" t="s">
        <v>248</v>
      </c>
      <c r="W17" s="48">
        <v>10</v>
      </c>
      <c r="X17" s="48">
        <v>1</v>
      </c>
      <c r="Y17" s="48">
        <f t="shared" si="1"/>
        <v>10</v>
      </c>
      <c r="Z17" s="49" t="str">
        <f t="shared" si="2"/>
        <v>ALTO</v>
      </c>
      <c r="AA17" s="48">
        <v>100</v>
      </c>
      <c r="AB17" s="48">
        <f t="shared" si="3"/>
        <v>1000</v>
      </c>
      <c r="AC17" s="49" t="str">
        <f t="shared" si="4"/>
        <v>II</v>
      </c>
      <c r="AD17" s="49" t="str">
        <f t="shared" si="5"/>
        <v>NO ACEPTABLE O ACEPTABLE CON CONTROL ESPECIFICO</v>
      </c>
      <c r="AE17" s="47" t="s">
        <v>175</v>
      </c>
      <c r="AF17" s="47" t="s">
        <v>175</v>
      </c>
      <c r="AG17" s="35" t="s">
        <v>286</v>
      </c>
      <c r="AH17" s="39" t="s">
        <v>300</v>
      </c>
      <c r="AI17" s="35" t="s">
        <v>270</v>
      </c>
      <c r="AJ17" s="52" t="s">
        <v>299</v>
      </c>
      <c r="AK17" s="101" t="s">
        <v>248</v>
      </c>
      <c r="AL17" s="40" t="s">
        <v>301</v>
      </c>
      <c r="AM17" s="50" t="s">
        <v>291</v>
      </c>
      <c r="AN17" s="101" t="s">
        <v>293</v>
      </c>
      <c r="AO17" s="4"/>
      <c r="AP17" s="4"/>
      <c r="AQ17" s="4"/>
    </row>
    <row r="18" spans="1:43" ht="80.099999999999994" customHeight="1" x14ac:dyDescent="0.2">
      <c r="A18" s="80" t="s">
        <v>202</v>
      </c>
      <c r="B18" s="35" t="s">
        <v>199</v>
      </c>
      <c r="C18" s="35" t="s">
        <v>203</v>
      </c>
      <c r="D18" s="35" t="s">
        <v>204</v>
      </c>
      <c r="E18" s="36" t="s">
        <v>33</v>
      </c>
      <c r="F18" s="35" t="s">
        <v>216</v>
      </c>
      <c r="G18" s="85" t="s">
        <v>221</v>
      </c>
      <c r="H18" s="85" t="s">
        <v>222</v>
      </c>
      <c r="I18" s="78" t="s">
        <v>175</v>
      </c>
      <c r="J18" s="47" t="s">
        <v>237</v>
      </c>
      <c r="K18" s="47">
        <v>5</v>
      </c>
      <c r="L18" s="47">
        <v>2</v>
      </c>
      <c r="M18" s="47">
        <v>0</v>
      </c>
      <c r="N18" s="35">
        <f t="shared" si="0"/>
        <v>7</v>
      </c>
      <c r="O18" s="47">
        <v>8</v>
      </c>
      <c r="P18" s="35" t="s">
        <v>175</v>
      </c>
      <c r="Q18" s="35" t="s">
        <v>175</v>
      </c>
      <c r="R18" s="35" t="s">
        <v>175</v>
      </c>
      <c r="S18" s="35" t="s">
        <v>175</v>
      </c>
      <c r="T18" s="35" t="s">
        <v>253</v>
      </c>
      <c r="U18" s="35" t="s">
        <v>252</v>
      </c>
      <c r="V18" s="35" t="s">
        <v>248</v>
      </c>
      <c r="W18" s="48">
        <v>10</v>
      </c>
      <c r="X18" s="48">
        <v>1</v>
      </c>
      <c r="Y18" s="48">
        <f t="shared" si="1"/>
        <v>10</v>
      </c>
      <c r="Z18" s="49" t="str">
        <f t="shared" si="2"/>
        <v>ALTO</v>
      </c>
      <c r="AA18" s="48">
        <v>100</v>
      </c>
      <c r="AB18" s="48">
        <f t="shared" si="3"/>
        <v>1000</v>
      </c>
      <c r="AC18" s="49" t="str">
        <f t="shared" si="4"/>
        <v>II</v>
      </c>
      <c r="AD18" s="49" t="str">
        <f t="shared" si="5"/>
        <v>NO ACEPTABLE O ACEPTABLE CON CONTROL ESPECIFICO</v>
      </c>
      <c r="AE18" s="47" t="s">
        <v>175</v>
      </c>
      <c r="AF18" s="47" t="s">
        <v>175</v>
      </c>
      <c r="AG18" s="35" t="s">
        <v>286</v>
      </c>
      <c r="AH18" s="39" t="s">
        <v>300</v>
      </c>
      <c r="AI18" s="35" t="s">
        <v>270</v>
      </c>
      <c r="AJ18" s="52" t="s">
        <v>299</v>
      </c>
      <c r="AK18" s="101" t="s">
        <v>248</v>
      </c>
      <c r="AL18" s="40" t="s">
        <v>301</v>
      </c>
      <c r="AM18" s="50" t="s">
        <v>291</v>
      </c>
      <c r="AN18" s="101" t="s">
        <v>293</v>
      </c>
    </row>
    <row r="19" spans="1:43" ht="80.099999999999994" customHeight="1" x14ac:dyDescent="0.2">
      <c r="A19" s="80" t="s">
        <v>202</v>
      </c>
      <c r="B19" s="35" t="s">
        <v>199</v>
      </c>
      <c r="C19" s="35" t="s">
        <v>203</v>
      </c>
      <c r="D19" s="35" t="s">
        <v>204</v>
      </c>
      <c r="E19" s="35" t="s">
        <v>197</v>
      </c>
      <c r="F19" s="87" t="s">
        <v>223</v>
      </c>
      <c r="G19" s="86" t="s">
        <v>254</v>
      </c>
      <c r="H19" s="86" t="s">
        <v>176</v>
      </c>
      <c r="I19" s="78" t="s">
        <v>175</v>
      </c>
      <c r="J19" s="47" t="s">
        <v>237</v>
      </c>
      <c r="K19" s="47">
        <v>5</v>
      </c>
      <c r="L19" s="47">
        <v>2</v>
      </c>
      <c r="M19" s="47">
        <v>0</v>
      </c>
      <c r="N19" s="35">
        <f t="shared" si="0"/>
        <v>7</v>
      </c>
      <c r="O19" s="47">
        <v>8</v>
      </c>
      <c r="P19" s="35" t="s">
        <v>175</v>
      </c>
      <c r="Q19" s="35" t="s">
        <v>175</v>
      </c>
      <c r="R19" s="17" t="s">
        <v>175</v>
      </c>
      <c r="S19" s="17" t="s">
        <v>255</v>
      </c>
      <c r="T19" s="100" t="s">
        <v>256</v>
      </c>
      <c r="U19" s="100" t="s">
        <v>257</v>
      </c>
      <c r="V19" s="17" t="s">
        <v>255</v>
      </c>
      <c r="W19" s="48">
        <v>10</v>
      </c>
      <c r="X19" s="48">
        <v>1</v>
      </c>
      <c r="Y19" s="48">
        <f t="shared" si="1"/>
        <v>10</v>
      </c>
      <c r="Z19" s="49" t="str">
        <f t="shared" si="2"/>
        <v>ALTO</v>
      </c>
      <c r="AA19" s="48">
        <v>100</v>
      </c>
      <c r="AB19" s="48">
        <f t="shared" si="3"/>
        <v>1000</v>
      </c>
      <c r="AC19" s="49" t="str">
        <f t="shared" si="4"/>
        <v>II</v>
      </c>
      <c r="AD19" s="49" t="str">
        <f t="shared" si="5"/>
        <v>NO ACEPTABLE O ACEPTABLE CON CONTROL ESPECIFICO</v>
      </c>
      <c r="AE19" s="47" t="s">
        <v>175</v>
      </c>
      <c r="AF19" s="47" t="s">
        <v>175</v>
      </c>
      <c r="AG19" s="47" t="s">
        <v>175</v>
      </c>
      <c r="AH19" s="39" t="s">
        <v>303</v>
      </c>
      <c r="AI19" s="35" t="s">
        <v>270</v>
      </c>
      <c r="AJ19" s="100" t="s">
        <v>302</v>
      </c>
      <c r="AK19" s="17" t="s">
        <v>255</v>
      </c>
      <c r="AL19" s="100" t="s">
        <v>304</v>
      </c>
      <c r="AM19" s="50" t="s">
        <v>291</v>
      </c>
      <c r="AN19" s="101" t="s">
        <v>294</v>
      </c>
    </row>
    <row r="20" spans="1:43" ht="171" customHeight="1" x14ac:dyDescent="0.2">
      <c r="A20" s="80" t="s">
        <v>202</v>
      </c>
      <c r="B20" s="35" t="s">
        <v>199</v>
      </c>
      <c r="C20" s="35" t="s">
        <v>203</v>
      </c>
      <c r="D20" s="35" t="s">
        <v>204</v>
      </c>
      <c r="E20" s="89" t="s">
        <v>184</v>
      </c>
      <c r="F20" s="94" t="s">
        <v>234</v>
      </c>
      <c r="G20" s="88" t="s">
        <v>224</v>
      </c>
      <c r="H20" s="88" t="s">
        <v>198</v>
      </c>
      <c r="I20" s="78" t="s">
        <v>175</v>
      </c>
      <c r="J20" s="47" t="s">
        <v>237</v>
      </c>
      <c r="K20" s="47">
        <v>5</v>
      </c>
      <c r="L20" s="47">
        <v>2</v>
      </c>
      <c r="M20" s="47">
        <v>0</v>
      </c>
      <c r="N20" s="35">
        <f t="shared" si="0"/>
        <v>7</v>
      </c>
      <c r="O20" s="47">
        <v>8</v>
      </c>
      <c r="P20" s="35" t="s">
        <v>175</v>
      </c>
      <c r="Q20" s="35" t="s">
        <v>175</v>
      </c>
      <c r="R20" s="100" t="s">
        <v>258</v>
      </c>
      <c r="S20" s="17" t="s">
        <v>255</v>
      </c>
      <c r="T20" s="100" t="s">
        <v>259</v>
      </c>
      <c r="U20" s="17" t="s">
        <v>260</v>
      </c>
      <c r="V20" s="100" t="s">
        <v>261</v>
      </c>
      <c r="W20" s="48">
        <v>10</v>
      </c>
      <c r="X20" s="48">
        <v>1</v>
      </c>
      <c r="Y20" s="48">
        <f t="shared" si="1"/>
        <v>10</v>
      </c>
      <c r="Z20" s="49" t="str">
        <f t="shared" si="2"/>
        <v>ALTO</v>
      </c>
      <c r="AA20" s="48">
        <v>100</v>
      </c>
      <c r="AB20" s="48">
        <f t="shared" si="3"/>
        <v>1000</v>
      </c>
      <c r="AC20" s="49" t="str">
        <f t="shared" si="4"/>
        <v>II</v>
      </c>
      <c r="AD20" s="49" t="str">
        <f t="shared" si="5"/>
        <v>NO ACEPTABLE O ACEPTABLE CON CONTROL ESPECIFICO</v>
      </c>
      <c r="AE20" s="47" t="s">
        <v>175</v>
      </c>
      <c r="AF20" s="47" t="s">
        <v>175</v>
      </c>
      <c r="AG20" s="47" t="s">
        <v>175</v>
      </c>
      <c r="AH20" s="102" t="s">
        <v>310</v>
      </c>
      <c r="AI20" s="35" t="s">
        <v>270</v>
      </c>
      <c r="AJ20" s="100" t="s">
        <v>309</v>
      </c>
      <c r="AK20" s="35" t="s">
        <v>311</v>
      </c>
      <c r="AL20" s="17" t="s">
        <v>237</v>
      </c>
      <c r="AM20" s="50" t="s">
        <v>291</v>
      </c>
      <c r="AN20" s="5" t="s">
        <v>312</v>
      </c>
    </row>
    <row r="21" spans="1:43" ht="171.75" customHeight="1" x14ac:dyDescent="0.2">
      <c r="A21" s="81" t="s">
        <v>202</v>
      </c>
      <c r="B21" s="47" t="s">
        <v>199</v>
      </c>
      <c r="C21" s="47" t="s">
        <v>203</v>
      </c>
      <c r="D21" s="47" t="s">
        <v>204</v>
      </c>
      <c r="E21" s="91" t="s">
        <v>184</v>
      </c>
      <c r="F21" s="90" t="s">
        <v>233</v>
      </c>
      <c r="G21" s="92" t="s">
        <v>225</v>
      </c>
      <c r="H21" s="92" t="s">
        <v>226</v>
      </c>
      <c r="I21" s="78" t="s">
        <v>175</v>
      </c>
      <c r="J21" s="47" t="s">
        <v>237</v>
      </c>
      <c r="K21" s="47">
        <v>5</v>
      </c>
      <c r="L21" s="47">
        <v>2</v>
      </c>
      <c r="M21" s="47">
        <v>0</v>
      </c>
      <c r="N21" s="35">
        <f t="shared" si="0"/>
        <v>7</v>
      </c>
      <c r="O21" s="47">
        <v>8</v>
      </c>
      <c r="P21" s="35" t="s">
        <v>175</v>
      </c>
      <c r="Q21" s="35" t="s">
        <v>175</v>
      </c>
      <c r="R21" s="35" t="s">
        <v>262</v>
      </c>
      <c r="S21" s="35" t="s">
        <v>265</v>
      </c>
      <c r="T21" s="100" t="s">
        <v>263</v>
      </c>
      <c r="U21" s="100" t="s">
        <v>264</v>
      </c>
      <c r="V21" s="35" t="s">
        <v>266</v>
      </c>
      <c r="W21" s="48">
        <v>10</v>
      </c>
      <c r="X21" s="48">
        <v>4</v>
      </c>
      <c r="Y21" s="48">
        <f t="shared" si="1"/>
        <v>40</v>
      </c>
      <c r="Z21" s="49" t="str">
        <f t="shared" si="2"/>
        <v>CRITICO</v>
      </c>
      <c r="AA21" s="48">
        <v>100</v>
      </c>
      <c r="AB21" s="48">
        <f t="shared" si="3"/>
        <v>4000</v>
      </c>
      <c r="AC21" s="49" t="str">
        <f t="shared" si="4"/>
        <v>I</v>
      </c>
      <c r="AD21" s="49" t="str">
        <f t="shared" si="5"/>
        <v>NO ACEPTABLE</v>
      </c>
      <c r="AE21" s="47" t="s">
        <v>175</v>
      </c>
      <c r="AF21" s="47" t="s">
        <v>175</v>
      </c>
      <c r="AG21" s="35" t="s">
        <v>262</v>
      </c>
      <c r="AH21" s="39" t="s">
        <v>313</v>
      </c>
      <c r="AI21" s="35" t="s">
        <v>265</v>
      </c>
      <c r="AJ21" s="100" t="s">
        <v>315</v>
      </c>
      <c r="AK21" s="35" t="s">
        <v>266</v>
      </c>
      <c r="AL21" s="17" t="s">
        <v>237</v>
      </c>
      <c r="AM21" s="50" t="s">
        <v>291</v>
      </c>
      <c r="AN21" s="5" t="s">
        <v>314</v>
      </c>
    </row>
    <row r="22" spans="1:43" ht="147.75" customHeight="1" x14ac:dyDescent="0.2">
      <c r="A22" s="81" t="s">
        <v>202</v>
      </c>
      <c r="B22" s="47" t="s">
        <v>199</v>
      </c>
      <c r="C22" s="47" t="s">
        <v>203</v>
      </c>
      <c r="D22" s="47" t="s">
        <v>204</v>
      </c>
      <c r="E22" s="96" t="s">
        <v>184</v>
      </c>
      <c r="F22" s="94" t="s">
        <v>230</v>
      </c>
      <c r="G22" s="93" t="s">
        <v>229</v>
      </c>
      <c r="H22" s="93" t="s">
        <v>177</v>
      </c>
      <c r="I22" s="78" t="s">
        <v>175</v>
      </c>
      <c r="J22" s="47" t="s">
        <v>237</v>
      </c>
      <c r="K22" s="47">
        <v>5</v>
      </c>
      <c r="L22" s="47">
        <v>2</v>
      </c>
      <c r="M22" s="47">
        <v>0</v>
      </c>
      <c r="N22" s="35">
        <f t="shared" si="0"/>
        <v>7</v>
      </c>
      <c r="O22" s="47">
        <v>8</v>
      </c>
      <c r="P22" s="35" t="s">
        <v>175</v>
      </c>
      <c r="Q22" s="35" t="s">
        <v>175</v>
      </c>
      <c r="R22" s="35" t="s">
        <v>270</v>
      </c>
      <c r="S22" s="100" t="s">
        <v>269</v>
      </c>
      <c r="T22" s="100" t="s">
        <v>267</v>
      </c>
      <c r="U22" s="100" t="s">
        <v>268</v>
      </c>
      <c r="V22" s="17" t="s">
        <v>255</v>
      </c>
      <c r="W22" s="48">
        <v>10</v>
      </c>
      <c r="X22" s="48">
        <v>1</v>
      </c>
      <c r="Y22" s="48">
        <f t="shared" si="1"/>
        <v>10</v>
      </c>
      <c r="Z22" s="49" t="str">
        <f t="shared" si="2"/>
        <v>ALTO</v>
      </c>
      <c r="AA22" s="48">
        <v>100</v>
      </c>
      <c r="AB22" s="48">
        <f t="shared" si="3"/>
        <v>1000</v>
      </c>
      <c r="AC22" s="49" t="str">
        <f t="shared" si="4"/>
        <v>II</v>
      </c>
      <c r="AD22" s="49" t="str">
        <f t="shared" si="5"/>
        <v>NO ACEPTABLE O ACEPTABLE CON CONTROL ESPECIFICO</v>
      </c>
      <c r="AE22" s="47" t="s">
        <v>175</v>
      </c>
      <c r="AF22" s="47" t="s">
        <v>175</v>
      </c>
      <c r="AG22" s="47" t="s">
        <v>175</v>
      </c>
      <c r="AH22" s="41" t="s">
        <v>316</v>
      </c>
      <c r="AI22" s="35" t="s">
        <v>270</v>
      </c>
      <c r="AJ22" s="17" t="s">
        <v>268</v>
      </c>
      <c r="AK22" s="35" t="s">
        <v>317</v>
      </c>
      <c r="AL22" s="17" t="s">
        <v>237</v>
      </c>
      <c r="AM22" s="50" t="s">
        <v>291</v>
      </c>
      <c r="AN22" s="5" t="s">
        <v>318</v>
      </c>
    </row>
    <row r="23" spans="1:43" ht="159.75" customHeight="1" x14ac:dyDescent="0.2">
      <c r="A23" s="81" t="s">
        <v>202</v>
      </c>
      <c r="B23" s="47" t="s">
        <v>199</v>
      </c>
      <c r="C23" s="47" t="s">
        <v>203</v>
      </c>
      <c r="D23" s="47" t="s">
        <v>204</v>
      </c>
      <c r="E23" s="96" t="s">
        <v>184</v>
      </c>
      <c r="F23" s="94" t="s">
        <v>231</v>
      </c>
      <c r="G23" s="35" t="s">
        <v>186</v>
      </c>
      <c r="H23" s="35" t="s">
        <v>178</v>
      </c>
      <c r="I23" s="78" t="s">
        <v>175</v>
      </c>
      <c r="J23" s="47" t="s">
        <v>237</v>
      </c>
      <c r="K23" s="47">
        <v>5</v>
      </c>
      <c r="L23" s="47">
        <v>2</v>
      </c>
      <c r="M23" s="47">
        <v>0</v>
      </c>
      <c r="N23" s="35">
        <f t="shared" si="0"/>
        <v>7</v>
      </c>
      <c r="O23" s="47">
        <v>8</v>
      </c>
      <c r="P23" s="35" t="s">
        <v>175</v>
      </c>
      <c r="Q23" s="35" t="s">
        <v>175</v>
      </c>
      <c r="R23" s="17" t="s">
        <v>175</v>
      </c>
      <c r="S23" s="35" t="s">
        <v>271</v>
      </c>
      <c r="T23" s="100" t="s">
        <v>272</v>
      </c>
      <c r="U23" s="100" t="s">
        <v>273</v>
      </c>
      <c r="V23" s="17" t="s">
        <v>255</v>
      </c>
      <c r="W23" s="48">
        <v>10</v>
      </c>
      <c r="X23" s="48">
        <v>1</v>
      </c>
      <c r="Y23" s="48">
        <f t="shared" si="1"/>
        <v>10</v>
      </c>
      <c r="Z23" s="49" t="str">
        <f t="shared" si="2"/>
        <v>ALTO</v>
      </c>
      <c r="AA23" s="48">
        <v>100</v>
      </c>
      <c r="AB23" s="48">
        <f t="shared" si="3"/>
        <v>1000</v>
      </c>
      <c r="AC23" s="49" t="str">
        <f t="shared" si="4"/>
        <v>II</v>
      </c>
      <c r="AD23" s="49" t="str">
        <f t="shared" si="5"/>
        <v>NO ACEPTABLE O ACEPTABLE CON CONTROL ESPECIFICO</v>
      </c>
      <c r="AE23" s="47" t="s">
        <v>175</v>
      </c>
      <c r="AF23" s="47" t="s">
        <v>175</v>
      </c>
      <c r="AG23" s="47" t="s">
        <v>175</v>
      </c>
      <c r="AH23" s="41" t="s">
        <v>320</v>
      </c>
      <c r="AI23" s="35" t="s">
        <v>271</v>
      </c>
      <c r="AJ23" s="100" t="s">
        <v>321</v>
      </c>
      <c r="AK23" s="35" t="s">
        <v>317</v>
      </c>
      <c r="AL23" s="17" t="s">
        <v>237</v>
      </c>
      <c r="AM23" s="50" t="s">
        <v>291</v>
      </c>
      <c r="AN23" s="5" t="s">
        <v>319</v>
      </c>
    </row>
    <row r="24" spans="1:43" ht="105" customHeight="1" x14ac:dyDescent="0.2">
      <c r="A24" s="81" t="s">
        <v>202</v>
      </c>
      <c r="B24" s="47" t="s">
        <v>199</v>
      </c>
      <c r="C24" s="47" t="s">
        <v>203</v>
      </c>
      <c r="D24" s="47" t="s">
        <v>204</v>
      </c>
      <c r="E24" s="96" t="s">
        <v>184</v>
      </c>
      <c r="F24" s="94" t="s">
        <v>72</v>
      </c>
      <c r="G24" s="35" t="s">
        <v>232</v>
      </c>
      <c r="H24" s="98" t="s">
        <v>179</v>
      </c>
      <c r="I24" s="78" t="s">
        <v>175</v>
      </c>
      <c r="J24" s="47" t="s">
        <v>237</v>
      </c>
      <c r="K24" s="47">
        <v>5</v>
      </c>
      <c r="L24" s="47">
        <v>2</v>
      </c>
      <c r="M24" s="47">
        <v>0</v>
      </c>
      <c r="N24" s="35">
        <f t="shared" si="0"/>
        <v>7</v>
      </c>
      <c r="O24" s="47">
        <v>8</v>
      </c>
      <c r="P24" s="35" t="s">
        <v>175</v>
      </c>
      <c r="Q24" s="35" t="s">
        <v>175</v>
      </c>
      <c r="R24" s="17" t="s">
        <v>175</v>
      </c>
      <c r="S24" s="35" t="s">
        <v>275</v>
      </c>
      <c r="T24" s="100" t="s">
        <v>276</v>
      </c>
      <c r="U24" s="100" t="s">
        <v>274</v>
      </c>
      <c r="V24" s="17" t="s">
        <v>255</v>
      </c>
      <c r="W24" s="48">
        <v>6</v>
      </c>
      <c r="X24" s="48">
        <v>1</v>
      </c>
      <c r="Y24" s="48">
        <f t="shared" si="1"/>
        <v>6</v>
      </c>
      <c r="Z24" s="49" t="str">
        <f t="shared" si="2"/>
        <v>MEDIO</v>
      </c>
      <c r="AA24" s="48">
        <v>25</v>
      </c>
      <c r="AB24" s="48">
        <f t="shared" si="3"/>
        <v>150</v>
      </c>
      <c r="AC24" s="49" t="str">
        <f t="shared" si="4"/>
        <v>III</v>
      </c>
      <c r="AD24" s="49" t="str">
        <f t="shared" si="5"/>
        <v>ACEPTABLE CON CONTROL MONITOREADO</v>
      </c>
      <c r="AE24" s="47" t="s">
        <v>175</v>
      </c>
      <c r="AF24" s="47" t="s">
        <v>175</v>
      </c>
      <c r="AG24" s="47" t="s">
        <v>175</v>
      </c>
      <c r="AH24" s="39" t="s">
        <v>324</v>
      </c>
      <c r="AI24" s="35" t="s">
        <v>322</v>
      </c>
      <c r="AJ24" s="100" t="s">
        <v>323</v>
      </c>
      <c r="AK24" s="17" t="s">
        <v>255</v>
      </c>
      <c r="AL24" s="17" t="s">
        <v>237</v>
      </c>
      <c r="AM24" s="50" t="s">
        <v>291</v>
      </c>
      <c r="AN24" s="101" t="s">
        <v>325</v>
      </c>
    </row>
    <row r="25" spans="1:43" ht="160.5" customHeight="1" x14ac:dyDescent="0.2">
      <c r="A25" s="81" t="s">
        <v>202</v>
      </c>
      <c r="B25" s="47" t="s">
        <v>199</v>
      </c>
      <c r="C25" s="47" t="s">
        <v>203</v>
      </c>
      <c r="D25" s="47" t="s">
        <v>204</v>
      </c>
      <c r="E25" s="96" t="s">
        <v>184</v>
      </c>
      <c r="F25" s="94" t="s">
        <v>185</v>
      </c>
      <c r="G25" s="97" t="s">
        <v>235</v>
      </c>
      <c r="H25" s="97" t="s">
        <v>236</v>
      </c>
      <c r="I25" s="78" t="s">
        <v>175</v>
      </c>
      <c r="J25" s="47" t="s">
        <v>237</v>
      </c>
      <c r="K25" s="47">
        <v>5</v>
      </c>
      <c r="L25" s="47">
        <v>2</v>
      </c>
      <c r="M25" s="47">
        <v>0</v>
      </c>
      <c r="N25" s="35">
        <f t="shared" si="0"/>
        <v>7</v>
      </c>
      <c r="O25" s="47">
        <v>8</v>
      </c>
      <c r="P25" s="35" t="s">
        <v>175</v>
      </c>
      <c r="Q25" s="35" t="s">
        <v>175</v>
      </c>
      <c r="R25" s="17" t="s">
        <v>175</v>
      </c>
      <c r="S25" s="100" t="s">
        <v>281</v>
      </c>
      <c r="T25" s="100" t="s">
        <v>278</v>
      </c>
      <c r="U25" s="100" t="s">
        <v>279</v>
      </c>
      <c r="V25" s="100" t="s">
        <v>280</v>
      </c>
      <c r="W25" s="48">
        <v>10</v>
      </c>
      <c r="X25" s="48">
        <v>4</v>
      </c>
      <c r="Y25" s="48">
        <f t="shared" si="1"/>
        <v>40</v>
      </c>
      <c r="Z25" s="49" t="str">
        <f t="shared" si="2"/>
        <v>CRITICO</v>
      </c>
      <c r="AA25" s="48">
        <v>100</v>
      </c>
      <c r="AB25" s="48">
        <f t="shared" si="3"/>
        <v>4000</v>
      </c>
      <c r="AC25" s="49" t="str">
        <f t="shared" si="4"/>
        <v>I</v>
      </c>
      <c r="AD25" s="49" t="str">
        <f t="shared" si="5"/>
        <v>NO ACEPTABLE</v>
      </c>
      <c r="AE25" s="47" t="s">
        <v>175</v>
      </c>
      <c r="AF25" s="47" t="s">
        <v>175</v>
      </c>
      <c r="AG25" s="95"/>
      <c r="AH25" s="41" t="s">
        <v>328</v>
      </c>
      <c r="AI25" s="35" t="s">
        <v>329</v>
      </c>
      <c r="AJ25" s="100" t="s">
        <v>279</v>
      </c>
      <c r="AK25" s="17" t="s">
        <v>277</v>
      </c>
      <c r="AL25" s="17" t="s">
        <v>237</v>
      </c>
      <c r="AM25" s="50" t="s">
        <v>291</v>
      </c>
      <c r="AN25" s="5" t="s">
        <v>330</v>
      </c>
    </row>
    <row r="26" spans="1:43" ht="134.25" customHeight="1" x14ac:dyDescent="0.2">
      <c r="A26" s="81" t="s">
        <v>202</v>
      </c>
      <c r="B26" s="47" t="s">
        <v>199</v>
      </c>
      <c r="C26" s="47" t="s">
        <v>203</v>
      </c>
      <c r="D26" s="47" t="s">
        <v>204</v>
      </c>
      <c r="E26" s="96" t="s">
        <v>184</v>
      </c>
      <c r="F26" s="94" t="s">
        <v>227</v>
      </c>
      <c r="G26" s="94" t="s">
        <v>27</v>
      </c>
      <c r="H26" s="94" t="s">
        <v>228</v>
      </c>
      <c r="I26" s="78" t="s">
        <v>175</v>
      </c>
      <c r="J26" s="47" t="s">
        <v>237</v>
      </c>
      <c r="K26" s="47">
        <v>5</v>
      </c>
      <c r="L26" s="47">
        <v>2</v>
      </c>
      <c r="M26" s="47">
        <v>0</v>
      </c>
      <c r="N26" s="35">
        <f t="shared" si="0"/>
        <v>7</v>
      </c>
      <c r="O26" s="47">
        <v>8</v>
      </c>
      <c r="P26" s="35" t="s">
        <v>175</v>
      </c>
      <c r="Q26" s="35" t="s">
        <v>175</v>
      </c>
      <c r="R26" s="17" t="s">
        <v>175</v>
      </c>
      <c r="S26" s="100" t="s">
        <v>270</v>
      </c>
      <c r="T26" s="17" t="s">
        <v>285</v>
      </c>
      <c r="U26" s="100" t="s">
        <v>306</v>
      </c>
      <c r="V26" s="100" t="s">
        <v>282</v>
      </c>
      <c r="W26" s="48">
        <v>6</v>
      </c>
      <c r="X26" s="48">
        <v>3</v>
      </c>
      <c r="Y26" s="48">
        <f t="shared" si="1"/>
        <v>18</v>
      </c>
      <c r="Z26" s="49" t="str">
        <f t="shared" si="2"/>
        <v>ALTO</v>
      </c>
      <c r="AA26" s="48">
        <v>25</v>
      </c>
      <c r="AB26" s="48">
        <f t="shared" si="3"/>
        <v>450</v>
      </c>
      <c r="AC26" s="49" t="str">
        <f t="shared" si="4"/>
        <v>II</v>
      </c>
      <c r="AD26" s="49" t="str">
        <f t="shared" si="5"/>
        <v>NO ACEPTABLE O ACEPTABLE CON CONTROL ESPECIFICO</v>
      </c>
      <c r="AE26" s="47" t="s">
        <v>175</v>
      </c>
      <c r="AF26" s="47" t="s">
        <v>175</v>
      </c>
      <c r="AG26" s="17" t="s">
        <v>308</v>
      </c>
      <c r="AH26" s="41" t="s">
        <v>307</v>
      </c>
      <c r="AI26" s="35" t="s">
        <v>270</v>
      </c>
      <c r="AJ26" s="100" t="s">
        <v>305</v>
      </c>
      <c r="AK26" s="35" t="s">
        <v>284</v>
      </c>
      <c r="AL26" s="17" t="s">
        <v>237</v>
      </c>
      <c r="AM26" s="50" t="s">
        <v>291</v>
      </c>
      <c r="AN26" s="101" t="s">
        <v>295</v>
      </c>
    </row>
    <row r="27" spans="1:43" ht="162.75" customHeight="1" thickBot="1" x14ac:dyDescent="0.25">
      <c r="A27" s="81" t="s">
        <v>202</v>
      </c>
      <c r="B27" s="47" t="s">
        <v>199</v>
      </c>
      <c r="C27" s="47" t="s">
        <v>203</v>
      </c>
      <c r="D27" s="47" t="s">
        <v>204</v>
      </c>
      <c r="E27" s="99" t="s">
        <v>181</v>
      </c>
      <c r="F27" s="99" t="s">
        <v>182</v>
      </c>
      <c r="G27" s="99" t="s">
        <v>183</v>
      </c>
      <c r="H27" s="99" t="s">
        <v>180</v>
      </c>
      <c r="I27" s="78" t="s">
        <v>175</v>
      </c>
      <c r="J27" s="47" t="s">
        <v>237</v>
      </c>
      <c r="K27" s="47">
        <v>5</v>
      </c>
      <c r="L27" s="47">
        <v>2</v>
      </c>
      <c r="M27" s="47">
        <v>0</v>
      </c>
      <c r="N27" s="35">
        <f t="shared" si="0"/>
        <v>7</v>
      </c>
      <c r="O27" s="47">
        <v>8</v>
      </c>
      <c r="P27" s="35" t="s">
        <v>175</v>
      </c>
      <c r="Q27" s="35" t="s">
        <v>175</v>
      </c>
      <c r="R27" s="17" t="s">
        <v>175</v>
      </c>
      <c r="S27" s="100" t="s">
        <v>283</v>
      </c>
      <c r="T27" s="17" t="s">
        <v>278</v>
      </c>
      <c r="U27" s="100" t="s">
        <v>279</v>
      </c>
      <c r="V27" s="100" t="s">
        <v>280</v>
      </c>
      <c r="W27" s="48">
        <v>10</v>
      </c>
      <c r="X27" s="48">
        <v>4</v>
      </c>
      <c r="Y27" s="48">
        <f t="shared" si="1"/>
        <v>40</v>
      </c>
      <c r="Z27" s="49" t="str">
        <f t="shared" si="2"/>
        <v>CRITICO</v>
      </c>
      <c r="AA27" s="48">
        <v>100</v>
      </c>
      <c r="AB27" s="48">
        <f t="shared" si="3"/>
        <v>4000</v>
      </c>
      <c r="AC27" s="49" t="str">
        <f t="shared" si="4"/>
        <v>I</v>
      </c>
      <c r="AD27" s="49" t="str">
        <f t="shared" si="5"/>
        <v>NO ACEPTABLE</v>
      </c>
      <c r="AE27" s="47" t="s">
        <v>175</v>
      </c>
      <c r="AF27" s="47" t="s">
        <v>175</v>
      </c>
      <c r="AG27" s="47" t="s">
        <v>175</v>
      </c>
      <c r="AH27" s="103" t="s">
        <v>327</v>
      </c>
      <c r="AI27" s="35" t="s">
        <v>326</v>
      </c>
      <c r="AJ27" s="100" t="s">
        <v>279</v>
      </c>
      <c r="AK27" s="17" t="s">
        <v>277</v>
      </c>
      <c r="AL27" s="17" t="s">
        <v>237</v>
      </c>
      <c r="AM27" s="50" t="s">
        <v>291</v>
      </c>
      <c r="AN27" s="104" t="s">
        <v>330</v>
      </c>
    </row>
  </sheetData>
  <autoFilter ref="A10:AN20" xr:uid="{00000000-0009-0000-0000-000000000000}"/>
  <dataConsolidate/>
  <mergeCells count="34">
    <mergeCell ref="A1:F3"/>
    <mergeCell ref="G1:AH3"/>
    <mergeCell ref="B7:B9"/>
    <mergeCell ref="AD7:AD9"/>
    <mergeCell ref="W7:AC7"/>
    <mergeCell ref="P7:V7"/>
    <mergeCell ref="A7:A9"/>
    <mergeCell ref="D7:D9"/>
    <mergeCell ref="A4:F6"/>
    <mergeCell ref="G4:AH6"/>
    <mergeCell ref="O7:O9"/>
    <mergeCell ref="X8:X9"/>
    <mergeCell ref="Y8:Y9"/>
    <mergeCell ref="AC8:AC9"/>
    <mergeCell ref="K7:N8"/>
    <mergeCell ref="C7:C9"/>
    <mergeCell ref="S8:U8"/>
    <mergeCell ref="AE7:AK7"/>
    <mergeCell ref="AL7:AL9"/>
    <mergeCell ref="Z8:Z9"/>
    <mergeCell ref="AA8:AA9"/>
    <mergeCell ref="AB8:AB9"/>
    <mergeCell ref="H7:H9"/>
    <mergeCell ref="AE8:AG8"/>
    <mergeCell ref="AH8:AJ8"/>
    <mergeCell ref="G7:G9"/>
    <mergeCell ref="E7:F8"/>
    <mergeCell ref="AI1:AN3"/>
    <mergeCell ref="AI4:AN6"/>
    <mergeCell ref="AM7:AM9"/>
    <mergeCell ref="AN7:AN9"/>
    <mergeCell ref="I7:J8"/>
    <mergeCell ref="W8:W9"/>
    <mergeCell ref="P8:R8"/>
  </mergeCells>
  <dataValidations count="3">
    <dataValidation type="list" showInputMessage="1" showErrorMessage="1" sqref="W11:W27" xr:uid="{00000000-0002-0000-0000-000000000000}">
      <formula1>$AR$1:$AR$4</formula1>
    </dataValidation>
    <dataValidation type="list" showInputMessage="1" showErrorMessage="1" sqref="X11:X27" xr:uid="{00000000-0002-0000-0000-000001000000}">
      <formula1>$AS$1:$AS$5</formula1>
    </dataValidation>
    <dataValidation type="list" showInputMessage="1" showErrorMessage="1" sqref="AA11:AA27" xr:uid="{00000000-0002-0000-0000-000002000000}">
      <formula1>$AT$1:$AT$5</formula1>
    </dataValidation>
  </dataValidations>
  <pageMargins left="0.78740157480314965" right="0.78740157480314965" top="0.78740157480314965" bottom="0.78740157480314965" header="0.31496062992125984" footer="0.31496062992125984"/>
  <pageSetup scale="22" orientation="landscape" horizontalDpi="4294967293" verticalDpi="4294967293" r:id="rId1"/>
  <colBreaks count="2" manualBreakCount="2">
    <brk id="15" max="30" man="1"/>
    <brk id="30" max="30" man="1"/>
  </col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G7"/>
  <sheetViews>
    <sheetView zoomScale="70" zoomScaleNormal="70" zoomScaleSheetLayoutView="70" workbookViewId="0">
      <selection activeCell="N5" sqref="N5"/>
    </sheetView>
  </sheetViews>
  <sheetFormatPr baseColWidth="10" defaultColWidth="11.42578125" defaultRowHeight="14.25" x14ac:dyDescent="0.2"/>
  <cols>
    <col min="1" max="1" width="11.140625" style="11" bestFit="1" customWidth="1"/>
    <col min="2" max="2" width="11.42578125" style="11"/>
    <col min="3" max="6" width="38" style="11" customWidth="1"/>
    <col min="7" max="16384" width="11.42578125" style="11"/>
  </cols>
  <sheetData>
    <row r="1" spans="1:7" ht="15.75" thickTop="1" thickBot="1" x14ac:dyDescent="0.25">
      <c r="A1" s="174" t="s">
        <v>23</v>
      </c>
      <c r="B1" s="175"/>
      <c r="C1" s="105" t="s">
        <v>331</v>
      </c>
      <c r="D1" s="105"/>
      <c r="E1" s="105"/>
      <c r="F1" s="105"/>
      <c r="G1" s="31"/>
    </row>
    <row r="2" spans="1:7" ht="23.25" customHeight="1" thickTop="1" thickBot="1" x14ac:dyDescent="0.25">
      <c r="A2" s="176"/>
      <c r="B2" s="177"/>
      <c r="C2" s="106" t="s">
        <v>332</v>
      </c>
      <c r="D2" s="106" t="s">
        <v>333</v>
      </c>
      <c r="E2" s="106" t="s">
        <v>334</v>
      </c>
      <c r="F2" s="107" t="s">
        <v>335</v>
      </c>
      <c r="G2" s="31"/>
    </row>
    <row r="3" spans="1:7" ht="56.25" customHeight="1" thickTop="1" thickBot="1" x14ac:dyDescent="0.25">
      <c r="A3" s="178" t="s">
        <v>336</v>
      </c>
      <c r="B3" s="108" t="s">
        <v>337</v>
      </c>
      <c r="C3" s="109" t="s">
        <v>338</v>
      </c>
      <c r="D3" s="110" t="s">
        <v>339</v>
      </c>
      <c r="E3" s="111" t="s">
        <v>340</v>
      </c>
      <c r="F3" s="112" t="s">
        <v>340</v>
      </c>
      <c r="G3" s="31"/>
    </row>
    <row r="4" spans="1:7" ht="258" thickTop="1" thickBot="1" x14ac:dyDescent="0.25">
      <c r="A4" s="179"/>
      <c r="B4" s="108" t="s">
        <v>341</v>
      </c>
      <c r="C4" s="109" t="s">
        <v>338</v>
      </c>
      <c r="D4" s="113" t="s">
        <v>342</v>
      </c>
      <c r="E4" s="110" t="s">
        <v>345</v>
      </c>
      <c r="F4" s="111" t="s">
        <v>348</v>
      </c>
      <c r="G4" s="31"/>
    </row>
    <row r="5" spans="1:7" ht="72.75" thickTop="1" thickBot="1" x14ac:dyDescent="0.25">
      <c r="A5" s="179"/>
      <c r="B5" s="107" t="s">
        <v>343</v>
      </c>
      <c r="C5" s="114" t="s">
        <v>344</v>
      </c>
      <c r="D5" s="109" t="s">
        <v>338</v>
      </c>
      <c r="E5" s="113" t="s">
        <v>339</v>
      </c>
      <c r="F5" s="110" t="s">
        <v>346</v>
      </c>
      <c r="G5" s="31"/>
    </row>
    <row r="6" spans="1:7" ht="56.25" customHeight="1" thickTop="1" thickBot="1" x14ac:dyDescent="0.25">
      <c r="A6" s="180"/>
      <c r="B6" s="108" t="s">
        <v>347</v>
      </c>
      <c r="C6" s="115" t="s">
        <v>344</v>
      </c>
      <c r="D6" s="115" t="s">
        <v>344</v>
      </c>
      <c r="E6" s="109" t="s">
        <v>338</v>
      </c>
      <c r="F6" s="116" t="s">
        <v>338</v>
      </c>
      <c r="G6" s="31"/>
    </row>
    <row r="7" spans="1:7" ht="15" thickTop="1" x14ac:dyDescent="0.2">
      <c r="A7" s="30"/>
      <c r="B7" s="30"/>
      <c r="C7" s="30"/>
      <c r="D7" s="30"/>
      <c r="E7" s="30"/>
      <c r="F7" s="30"/>
      <c r="G7" s="31"/>
    </row>
  </sheetData>
  <mergeCells count="2">
    <mergeCell ref="A1:B2"/>
    <mergeCell ref="A3:A6"/>
  </mergeCells>
  <pageMargins left="0.7" right="0.7" top="0.75" bottom="0.75" header="0.3" footer="0.3"/>
  <pageSetup scale="51"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3"/>
  <sheetViews>
    <sheetView topLeftCell="A4" zoomScale="80" zoomScaleNormal="60" zoomScaleSheetLayoutView="80" workbookViewId="0">
      <selection activeCell="C7" sqref="C7"/>
    </sheetView>
  </sheetViews>
  <sheetFormatPr baseColWidth="10" defaultColWidth="11.42578125" defaultRowHeight="12.75" x14ac:dyDescent="0.2"/>
  <cols>
    <col min="1" max="1" width="11.42578125" style="6"/>
    <col min="2" max="2" width="17.42578125" style="6" customWidth="1"/>
    <col min="3" max="3" width="21.5703125" style="8" customWidth="1"/>
    <col min="4" max="4" width="16.140625" style="8" customWidth="1"/>
    <col min="5" max="5" width="33.28515625" style="6" customWidth="1"/>
    <col min="6" max="6" width="21.7109375" style="6" customWidth="1"/>
    <col min="7" max="7" width="30.85546875" style="6" customWidth="1"/>
    <col min="8" max="8" width="23.140625" style="6" customWidth="1"/>
    <col min="9" max="9" width="11.42578125" style="6"/>
    <col min="10" max="12" width="11.42578125" style="6" customWidth="1"/>
    <col min="13" max="16384" width="11.42578125" style="6"/>
  </cols>
  <sheetData>
    <row r="1" spans="1:9" x14ac:dyDescent="0.2">
      <c r="B1" s="181" t="s">
        <v>31</v>
      </c>
      <c r="C1" s="181"/>
      <c r="D1" s="181"/>
      <c r="E1" s="181"/>
      <c r="F1" s="181"/>
      <c r="G1" s="181"/>
      <c r="H1" s="181"/>
    </row>
    <row r="2" spans="1:9" x14ac:dyDescent="0.2">
      <c r="B2" s="182" t="s">
        <v>32</v>
      </c>
      <c r="C2" s="183"/>
      <c r="D2" s="183"/>
      <c r="E2" s="183"/>
      <c r="F2" s="183"/>
      <c r="G2" s="183"/>
      <c r="H2" s="184"/>
    </row>
    <row r="3" spans="1:9" x14ac:dyDescent="0.2">
      <c r="B3" s="7" t="s">
        <v>33</v>
      </c>
      <c r="C3" s="7" t="s">
        <v>34</v>
      </c>
      <c r="D3" s="7" t="s">
        <v>35</v>
      </c>
      <c r="E3" s="7" t="s">
        <v>36</v>
      </c>
      <c r="F3" s="7" t="s">
        <v>37</v>
      </c>
      <c r="G3" s="7" t="s">
        <v>38</v>
      </c>
      <c r="H3" s="7" t="s">
        <v>39</v>
      </c>
      <c r="I3" s="8"/>
    </row>
    <row r="4" spans="1:9" ht="76.5" x14ac:dyDescent="0.2">
      <c r="A4" s="185" t="s">
        <v>40</v>
      </c>
      <c r="B4" s="9" t="s">
        <v>41</v>
      </c>
      <c r="C4" s="9" t="s">
        <v>42</v>
      </c>
      <c r="D4" s="9" t="s">
        <v>43</v>
      </c>
      <c r="E4" s="9" t="s">
        <v>44</v>
      </c>
      <c r="F4" s="9" t="s">
        <v>45</v>
      </c>
      <c r="G4" s="9" t="s">
        <v>46</v>
      </c>
      <c r="H4" s="9" t="s">
        <v>47</v>
      </c>
    </row>
    <row r="5" spans="1:9" ht="51" x14ac:dyDescent="0.2">
      <c r="A5" s="185"/>
      <c r="B5" s="9" t="s">
        <v>48</v>
      </c>
      <c r="C5" s="9" t="s">
        <v>49</v>
      </c>
      <c r="D5" s="9" t="s">
        <v>50</v>
      </c>
      <c r="E5" s="9" t="s">
        <v>51</v>
      </c>
      <c r="F5" s="9" t="s">
        <v>52</v>
      </c>
      <c r="G5" s="9" t="s">
        <v>53</v>
      </c>
      <c r="H5" s="9" t="s">
        <v>54</v>
      </c>
    </row>
    <row r="6" spans="1:9" ht="63.75" x14ac:dyDescent="0.2">
      <c r="A6" s="185"/>
      <c r="B6" s="9" t="s">
        <v>55</v>
      </c>
      <c r="C6" s="9" t="s">
        <v>56</v>
      </c>
      <c r="D6" s="9" t="s">
        <v>57</v>
      </c>
      <c r="E6" s="9" t="s">
        <v>166</v>
      </c>
      <c r="F6" s="9" t="s">
        <v>58</v>
      </c>
      <c r="G6" s="9" t="s">
        <v>59</v>
      </c>
      <c r="H6" s="9" t="s">
        <v>60</v>
      </c>
    </row>
    <row r="7" spans="1:9" ht="51" x14ac:dyDescent="0.2">
      <c r="A7" s="185"/>
      <c r="B7" s="9" t="s">
        <v>61</v>
      </c>
      <c r="C7" s="9" t="s">
        <v>62</v>
      </c>
      <c r="D7" s="9" t="s">
        <v>63</v>
      </c>
      <c r="E7" s="9" t="s">
        <v>64</v>
      </c>
      <c r="F7" s="9" t="s">
        <v>65</v>
      </c>
      <c r="G7" s="9" t="s">
        <v>66</v>
      </c>
      <c r="H7" s="9" t="s">
        <v>67</v>
      </c>
    </row>
    <row r="8" spans="1:9" ht="76.5" x14ac:dyDescent="0.2">
      <c r="A8" s="185"/>
      <c r="B8" s="9" t="s">
        <v>68</v>
      </c>
      <c r="C8" s="9" t="s">
        <v>69</v>
      </c>
      <c r="D8" s="9" t="s">
        <v>70</v>
      </c>
      <c r="E8" s="9" t="s">
        <v>71</v>
      </c>
      <c r="F8" s="10"/>
      <c r="G8" s="9" t="s">
        <v>72</v>
      </c>
      <c r="H8" s="9" t="s">
        <v>73</v>
      </c>
    </row>
    <row r="9" spans="1:9" ht="38.25" x14ac:dyDescent="0.2">
      <c r="A9" s="185"/>
      <c r="B9" s="9" t="s">
        <v>74</v>
      </c>
      <c r="C9" s="9" t="s">
        <v>75</v>
      </c>
      <c r="D9" s="9" t="s">
        <v>76</v>
      </c>
      <c r="E9" s="9" t="s">
        <v>77</v>
      </c>
      <c r="F9" s="10"/>
      <c r="G9" s="9" t="s">
        <v>78</v>
      </c>
      <c r="H9" s="9" t="s">
        <v>79</v>
      </c>
    </row>
    <row r="10" spans="1:9" ht="63.75" x14ac:dyDescent="0.2">
      <c r="A10" s="185"/>
      <c r="B10" s="9" t="s">
        <v>80</v>
      </c>
      <c r="C10" s="9" t="s">
        <v>81</v>
      </c>
      <c r="D10" s="9"/>
      <c r="E10" s="10"/>
      <c r="F10" s="10"/>
      <c r="G10" s="9" t="s">
        <v>27</v>
      </c>
      <c r="H10" s="10"/>
    </row>
    <row r="11" spans="1:9" ht="30" customHeight="1" x14ac:dyDescent="0.2">
      <c r="A11" s="185"/>
      <c r="B11" s="9" t="s">
        <v>74</v>
      </c>
      <c r="C11" s="9"/>
      <c r="D11" s="9"/>
      <c r="E11" s="10"/>
      <c r="F11" s="10"/>
      <c r="G11" s="9" t="s">
        <v>82</v>
      </c>
      <c r="H11" s="10"/>
    </row>
    <row r="12" spans="1:9" x14ac:dyDescent="0.2">
      <c r="A12" s="186" t="s">
        <v>200</v>
      </c>
      <c r="B12" s="186"/>
      <c r="C12" s="186"/>
      <c r="D12" s="186"/>
      <c r="E12" s="186"/>
      <c r="F12" s="186"/>
      <c r="G12" s="186"/>
      <c r="H12" s="186"/>
    </row>
    <row r="13" spans="1:9" x14ac:dyDescent="0.2">
      <c r="A13" s="186"/>
      <c r="B13" s="186"/>
      <c r="C13" s="186"/>
      <c r="D13" s="186"/>
      <c r="E13" s="186"/>
      <c r="F13" s="186"/>
      <c r="G13" s="186"/>
      <c r="H13" s="186"/>
    </row>
  </sheetData>
  <mergeCells count="4">
    <mergeCell ref="B1:H1"/>
    <mergeCell ref="B2:H2"/>
    <mergeCell ref="A4:A11"/>
    <mergeCell ref="A12:H13"/>
  </mergeCells>
  <pageMargins left="0.7" right="0.7" top="0.75" bottom="0.75" header="0.3" footer="0.3"/>
  <pageSetup scale="45" orientation="portrait" horizontalDpi="150" verticalDpi="15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21"/>
  <sheetViews>
    <sheetView zoomScale="70" zoomScaleNormal="70" zoomScaleSheetLayoutView="70" workbookViewId="0">
      <selection activeCell="N18" sqref="N18"/>
    </sheetView>
  </sheetViews>
  <sheetFormatPr baseColWidth="10" defaultColWidth="11.42578125" defaultRowHeight="12.75" x14ac:dyDescent="0.2"/>
  <cols>
    <col min="1" max="1" width="18.5703125" style="6" bestFit="1" customWidth="1"/>
    <col min="2" max="2" width="11.42578125" style="6"/>
    <col min="3" max="3" width="63.140625" style="6" customWidth="1"/>
    <col min="4" max="16384" width="11.42578125" style="6"/>
  </cols>
  <sheetData>
    <row r="1" spans="1:10" x14ac:dyDescent="0.2">
      <c r="A1" s="197" t="s">
        <v>83</v>
      </c>
      <c r="B1" s="198"/>
      <c r="C1" s="198"/>
      <c r="E1" s="187" t="s">
        <v>116</v>
      </c>
      <c r="F1" s="188"/>
      <c r="G1" s="191" t="s">
        <v>128</v>
      </c>
      <c r="H1" s="192"/>
      <c r="I1" s="192"/>
      <c r="J1" s="193"/>
    </row>
    <row r="2" spans="1:10" ht="25.5" x14ac:dyDescent="0.2">
      <c r="A2" s="7" t="s">
        <v>84</v>
      </c>
      <c r="B2" s="7" t="s">
        <v>85</v>
      </c>
      <c r="C2" s="7" t="s">
        <v>86</v>
      </c>
      <c r="E2" s="189"/>
      <c r="F2" s="190"/>
      <c r="G2" s="7">
        <v>4</v>
      </c>
      <c r="H2" s="7">
        <v>3</v>
      </c>
      <c r="I2" s="7">
        <v>2</v>
      </c>
      <c r="J2" s="7">
        <v>1</v>
      </c>
    </row>
    <row r="3" spans="1:10" ht="25.5" x14ac:dyDescent="0.2">
      <c r="A3" s="16" t="s">
        <v>87</v>
      </c>
      <c r="B3" s="17">
        <v>4</v>
      </c>
      <c r="C3" s="18" t="s">
        <v>88</v>
      </c>
      <c r="E3" s="194" t="s">
        <v>129</v>
      </c>
      <c r="F3" s="17">
        <v>10</v>
      </c>
      <c r="G3" s="19" t="s">
        <v>117</v>
      </c>
      <c r="H3" s="19" t="s">
        <v>118</v>
      </c>
      <c r="I3" s="20" t="s">
        <v>119</v>
      </c>
      <c r="J3" s="20" t="s">
        <v>120</v>
      </c>
    </row>
    <row r="4" spans="1:10" ht="25.5" x14ac:dyDescent="0.2">
      <c r="A4" s="16" t="s">
        <v>89</v>
      </c>
      <c r="B4" s="17">
        <v>3</v>
      </c>
      <c r="C4" s="18" t="s">
        <v>90</v>
      </c>
      <c r="E4" s="195"/>
      <c r="F4" s="17">
        <v>6</v>
      </c>
      <c r="G4" s="19" t="s">
        <v>121</v>
      </c>
      <c r="H4" s="20" t="s">
        <v>122</v>
      </c>
      <c r="I4" s="20" t="s">
        <v>123</v>
      </c>
      <c r="J4" s="21" t="s">
        <v>124</v>
      </c>
    </row>
    <row r="5" spans="1:10" ht="25.5" x14ac:dyDescent="0.2">
      <c r="A5" s="16" t="s">
        <v>91</v>
      </c>
      <c r="B5" s="17">
        <v>2</v>
      </c>
      <c r="C5" s="18" t="s">
        <v>92</v>
      </c>
      <c r="E5" s="196"/>
      <c r="F5" s="17">
        <v>2</v>
      </c>
      <c r="G5" s="21" t="s">
        <v>125</v>
      </c>
      <c r="H5" s="21" t="s">
        <v>124</v>
      </c>
      <c r="I5" s="22" t="s">
        <v>126</v>
      </c>
      <c r="J5" s="22" t="s">
        <v>127</v>
      </c>
    </row>
    <row r="6" spans="1:10" x14ac:dyDescent="0.2">
      <c r="A6" s="16" t="s">
        <v>93</v>
      </c>
      <c r="B6" s="17">
        <v>1</v>
      </c>
      <c r="C6" s="16" t="s">
        <v>94</v>
      </c>
      <c r="E6" s="12"/>
      <c r="F6" s="23"/>
      <c r="G6" s="24"/>
      <c r="H6" s="24"/>
      <c r="I6" s="24"/>
      <c r="J6" s="24"/>
    </row>
    <row r="9" spans="1:10" x14ac:dyDescent="0.2">
      <c r="A9" s="197" t="s">
        <v>95</v>
      </c>
      <c r="B9" s="197"/>
      <c r="C9" s="197"/>
    </row>
    <row r="10" spans="1:10" x14ac:dyDescent="0.2">
      <c r="A10" s="186" t="s">
        <v>96</v>
      </c>
      <c r="B10" s="186" t="s">
        <v>97</v>
      </c>
      <c r="C10" s="25" t="s">
        <v>86</v>
      </c>
    </row>
    <row r="11" spans="1:10" x14ac:dyDescent="0.2">
      <c r="A11" s="186"/>
      <c r="B11" s="186"/>
      <c r="C11" s="25" t="s">
        <v>98</v>
      </c>
    </row>
    <row r="12" spans="1:10" x14ac:dyDescent="0.2">
      <c r="A12" s="16" t="s">
        <v>99</v>
      </c>
      <c r="B12" s="16">
        <v>100</v>
      </c>
      <c r="C12" s="16" t="s">
        <v>100</v>
      </c>
    </row>
    <row r="13" spans="1:10" ht="25.5" x14ac:dyDescent="0.2">
      <c r="A13" s="16" t="s">
        <v>101</v>
      </c>
      <c r="B13" s="16">
        <v>60</v>
      </c>
      <c r="C13" s="18" t="s">
        <v>102</v>
      </c>
    </row>
    <row r="14" spans="1:10" x14ac:dyDescent="0.2">
      <c r="A14" s="16" t="s">
        <v>103</v>
      </c>
      <c r="B14" s="16">
        <v>25</v>
      </c>
      <c r="C14" s="16" t="s">
        <v>104</v>
      </c>
    </row>
    <row r="15" spans="1:10" x14ac:dyDescent="0.2">
      <c r="A15" s="16" t="s">
        <v>105</v>
      </c>
      <c r="B15" s="16">
        <v>10</v>
      </c>
      <c r="C15" s="16" t="s">
        <v>106</v>
      </c>
    </row>
    <row r="17" spans="1:3" ht="25.5" x14ac:dyDescent="0.2">
      <c r="A17" s="13" t="s">
        <v>154</v>
      </c>
      <c r="B17" s="14" t="s">
        <v>155</v>
      </c>
      <c r="C17" s="14" t="s">
        <v>86</v>
      </c>
    </row>
    <row r="18" spans="1:3" ht="51" x14ac:dyDescent="0.2">
      <c r="A18" s="7" t="s">
        <v>156</v>
      </c>
      <c r="B18" s="7">
        <v>10</v>
      </c>
      <c r="C18" s="15" t="s">
        <v>157</v>
      </c>
    </row>
    <row r="19" spans="1:3" ht="38.25" x14ac:dyDescent="0.2">
      <c r="A19" s="7" t="s">
        <v>158</v>
      </c>
      <c r="B19" s="7">
        <v>6</v>
      </c>
      <c r="C19" s="15" t="s">
        <v>159</v>
      </c>
    </row>
    <row r="20" spans="1:3" ht="38.25" x14ac:dyDescent="0.2">
      <c r="A20" s="7" t="s">
        <v>160</v>
      </c>
      <c r="B20" s="7">
        <v>2</v>
      </c>
      <c r="C20" s="15" t="s">
        <v>161</v>
      </c>
    </row>
    <row r="21" spans="1:3" ht="63.75" x14ac:dyDescent="0.2">
      <c r="A21" s="7" t="s">
        <v>162</v>
      </c>
      <c r="B21" s="7" t="s">
        <v>163</v>
      </c>
      <c r="C21" s="15" t="s">
        <v>164</v>
      </c>
    </row>
  </sheetData>
  <mergeCells count="7">
    <mergeCell ref="A10:A11"/>
    <mergeCell ref="B10:B11"/>
    <mergeCell ref="E1:F2"/>
    <mergeCell ref="G1:J1"/>
    <mergeCell ref="E3:E5"/>
    <mergeCell ref="A1:C1"/>
    <mergeCell ref="A9:C9"/>
  </mergeCells>
  <pageMargins left="0.7" right="0.7" top="0.75" bottom="0.75" header="0.3" footer="0.3"/>
  <pageSetup scale="52"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J8"/>
  <sheetViews>
    <sheetView zoomScaleNormal="100" zoomScaleSheetLayoutView="100" workbookViewId="0">
      <selection activeCell="G3" sqref="G3:H3"/>
    </sheetView>
  </sheetViews>
  <sheetFormatPr baseColWidth="10" defaultColWidth="11.42578125" defaultRowHeight="14.25" x14ac:dyDescent="0.2"/>
  <cols>
    <col min="1" max="1" width="18.140625" style="11" customWidth="1"/>
    <col min="2" max="2" width="11.42578125" style="11"/>
    <col min="3" max="10" width="11.42578125" style="11" customWidth="1"/>
    <col min="11" max="16384" width="11.42578125" style="11"/>
  </cols>
  <sheetData>
    <row r="1" spans="1:10" ht="24.75" customHeight="1" x14ac:dyDescent="0.2">
      <c r="A1" s="208" t="s">
        <v>23</v>
      </c>
      <c r="B1" s="208"/>
      <c r="C1" s="209" t="s">
        <v>130</v>
      </c>
      <c r="D1" s="209"/>
      <c r="E1" s="209"/>
      <c r="F1" s="209"/>
      <c r="G1" s="209"/>
      <c r="H1" s="209"/>
      <c r="I1" s="209"/>
      <c r="J1" s="209"/>
    </row>
    <row r="2" spans="1:10" ht="20.25" customHeight="1" x14ac:dyDescent="0.2">
      <c r="A2" s="208"/>
      <c r="B2" s="208"/>
      <c r="C2" s="186">
        <v>10</v>
      </c>
      <c r="D2" s="186"/>
      <c r="E2" s="186">
        <v>25</v>
      </c>
      <c r="F2" s="186"/>
      <c r="G2" s="186">
        <v>60</v>
      </c>
      <c r="H2" s="186"/>
      <c r="I2" s="203">
        <v>100</v>
      </c>
      <c r="J2" s="203"/>
    </row>
    <row r="3" spans="1:10" ht="39" customHeight="1" x14ac:dyDescent="0.2">
      <c r="A3" s="208" t="s">
        <v>131</v>
      </c>
      <c r="B3" s="26" t="s">
        <v>135</v>
      </c>
      <c r="C3" s="205" t="s">
        <v>137</v>
      </c>
      <c r="D3" s="205"/>
      <c r="E3" s="210" t="s">
        <v>138</v>
      </c>
      <c r="F3" s="210"/>
      <c r="G3" s="202" t="s">
        <v>139</v>
      </c>
      <c r="H3" s="202"/>
      <c r="I3" s="211" t="s">
        <v>140</v>
      </c>
      <c r="J3" s="211"/>
    </row>
    <row r="4" spans="1:10" ht="39" customHeight="1" x14ac:dyDescent="0.2">
      <c r="A4" s="208"/>
      <c r="B4" s="26" t="s">
        <v>132</v>
      </c>
      <c r="C4" s="22" t="s">
        <v>147</v>
      </c>
      <c r="D4" s="21" t="s">
        <v>146</v>
      </c>
      <c r="E4" s="21" t="s">
        <v>145</v>
      </c>
      <c r="F4" s="20" t="s">
        <v>144</v>
      </c>
      <c r="G4" s="210" t="s">
        <v>143</v>
      </c>
      <c r="H4" s="210"/>
      <c r="I4" s="27" t="s">
        <v>142</v>
      </c>
      <c r="J4" s="28" t="s">
        <v>141</v>
      </c>
    </row>
    <row r="5" spans="1:10" ht="39" customHeight="1" x14ac:dyDescent="0.2">
      <c r="A5" s="208"/>
      <c r="B5" s="26" t="s">
        <v>133</v>
      </c>
      <c r="C5" s="204" t="s">
        <v>149</v>
      </c>
      <c r="D5" s="204"/>
      <c r="E5" s="205" t="s">
        <v>148</v>
      </c>
      <c r="F5" s="205"/>
      <c r="G5" s="21" t="s">
        <v>145</v>
      </c>
      <c r="H5" s="20" t="s">
        <v>144</v>
      </c>
      <c r="I5" s="207" t="s">
        <v>138</v>
      </c>
      <c r="J5" s="207"/>
    </row>
    <row r="6" spans="1:10" ht="39" customHeight="1" x14ac:dyDescent="0.2">
      <c r="A6" s="208"/>
      <c r="B6" s="26" t="s">
        <v>134</v>
      </c>
      <c r="C6" s="204" t="s">
        <v>136</v>
      </c>
      <c r="D6" s="204"/>
      <c r="E6" s="204" t="s">
        <v>151</v>
      </c>
      <c r="F6" s="204"/>
      <c r="G6" s="205" t="s">
        <v>150</v>
      </c>
      <c r="H6" s="205"/>
      <c r="I6" s="206" t="s">
        <v>137</v>
      </c>
      <c r="J6" s="206"/>
    </row>
    <row r="7" spans="1:10" s="29" customFormat="1" ht="43.5" customHeight="1" x14ac:dyDescent="0.2">
      <c r="A7" s="199"/>
      <c r="B7" s="200"/>
      <c r="C7" s="200"/>
      <c r="D7" s="200"/>
      <c r="E7" s="200"/>
      <c r="F7" s="200"/>
      <c r="G7" s="200"/>
      <c r="H7" s="200"/>
      <c r="I7" s="200"/>
      <c r="J7" s="201"/>
    </row>
    <row r="8" spans="1:10" x14ac:dyDescent="0.2">
      <c r="A8" s="30"/>
      <c r="B8" s="30"/>
      <c r="C8" s="30"/>
      <c r="D8" s="30"/>
      <c r="E8" s="30"/>
      <c r="F8" s="30"/>
      <c r="G8" s="30"/>
      <c r="H8" s="30"/>
      <c r="I8" s="31"/>
    </row>
  </sheetData>
  <mergeCells count="20">
    <mergeCell ref="E3:F3"/>
    <mergeCell ref="I3:J3"/>
    <mergeCell ref="G4:H4"/>
    <mergeCell ref="C5:D5"/>
    <mergeCell ref="A7:J7"/>
    <mergeCell ref="G3:H3"/>
    <mergeCell ref="C2:D2"/>
    <mergeCell ref="E2:F2"/>
    <mergeCell ref="G2:H2"/>
    <mergeCell ref="I2:J2"/>
    <mergeCell ref="C6:D6"/>
    <mergeCell ref="E6:F6"/>
    <mergeCell ref="G6:H6"/>
    <mergeCell ref="I6:J6"/>
    <mergeCell ref="I5:J5"/>
    <mergeCell ref="E5:F5"/>
    <mergeCell ref="A1:B2"/>
    <mergeCell ref="A3:A6"/>
    <mergeCell ref="C1:J1"/>
    <mergeCell ref="C3:D3"/>
  </mergeCells>
  <pageMargins left="0.7" right="0.7" top="0.75" bottom="0.75" header="0.3" footer="0.3"/>
  <pageSetup scale="5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8"/>
  <sheetViews>
    <sheetView zoomScaleNormal="100" zoomScaleSheetLayoutView="100" workbookViewId="0">
      <selection activeCell="C6" sqref="C6"/>
    </sheetView>
  </sheetViews>
  <sheetFormatPr baseColWidth="10" defaultColWidth="11.42578125" defaultRowHeight="12.75" x14ac:dyDescent="0.2"/>
  <cols>
    <col min="1" max="1" width="14.42578125" style="6" customWidth="1"/>
    <col min="2" max="3" width="17.5703125" style="6" customWidth="1"/>
    <col min="4" max="4" width="55.5703125" style="6" customWidth="1"/>
    <col min="5" max="5" width="35.140625" style="6" customWidth="1"/>
    <col min="6" max="6" width="30.7109375" style="6" customWidth="1"/>
    <col min="7" max="16384" width="11.42578125" style="6"/>
  </cols>
  <sheetData>
    <row r="1" spans="1:6" ht="22.5" customHeight="1" x14ac:dyDescent="0.2"/>
    <row r="2" spans="1:6" ht="22.5" customHeight="1" x14ac:dyDescent="0.2">
      <c r="A2" s="212" t="s">
        <v>170</v>
      </c>
      <c r="B2" s="213" t="s">
        <v>171</v>
      </c>
      <c r="C2" s="213" t="s">
        <v>172</v>
      </c>
      <c r="D2" s="213" t="s">
        <v>173</v>
      </c>
      <c r="E2" s="214" t="s">
        <v>174</v>
      </c>
      <c r="F2" s="215"/>
    </row>
    <row r="3" spans="1:6" ht="38.25" customHeight="1" x14ac:dyDescent="0.2">
      <c r="A3" s="212"/>
      <c r="B3" s="213"/>
      <c r="C3" s="213"/>
      <c r="D3" s="213"/>
      <c r="E3" s="32" t="s">
        <v>168</v>
      </c>
      <c r="F3" s="32" t="s">
        <v>167</v>
      </c>
    </row>
    <row r="4" spans="1:6" ht="22.5" customHeight="1" x14ac:dyDescent="0.2">
      <c r="A4" s="33">
        <v>42864</v>
      </c>
      <c r="B4" s="34">
        <v>2</v>
      </c>
      <c r="C4" s="74" t="s">
        <v>196</v>
      </c>
      <c r="D4" s="9" t="s">
        <v>188</v>
      </c>
      <c r="E4" s="9" t="s">
        <v>194</v>
      </c>
      <c r="F4" s="9" t="s">
        <v>195</v>
      </c>
    </row>
    <row r="5" spans="1:6" x14ac:dyDescent="0.2">
      <c r="A5" s="33"/>
      <c r="B5" s="17"/>
      <c r="C5" s="46"/>
      <c r="D5" s="42"/>
      <c r="E5" s="42"/>
      <c r="F5" s="42"/>
    </row>
    <row r="6" spans="1:6" ht="22.5" customHeight="1" x14ac:dyDescent="0.2">
      <c r="A6" s="33"/>
      <c r="B6" s="17"/>
      <c r="C6" s="17"/>
      <c r="D6" s="17"/>
      <c r="E6" s="17"/>
      <c r="F6" s="17"/>
    </row>
    <row r="7" spans="1:6" ht="22.5" customHeight="1" x14ac:dyDescent="0.2">
      <c r="A7" s="33"/>
      <c r="B7" s="17"/>
      <c r="C7" s="17"/>
      <c r="D7" s="17"/>
      <c r="E7" s="17"/>
      <c r="F7" s="17"/>
    </row>
    <row r="8" spans="1:6" ht="22.5" customHeight="1" x14ac:dyDescent="0.2">
      <c r="A8" s="33"/>
      <c r="B8" s="17"/>
      <c r="C8" s="17"/>
      <c r="D8" s="17"/>
      <c r="E8" s="17"/>
      <c r="F8" s="17"/>
    </row>
  </sheetData>
  <mergeCells count="5">
    <mergeCell ref="A2:A3"/>
    <mergeCell ref="B2:B3"/>
    <mergeCell ref="C2:C3"/>
    <mergeCell ref="D2:D3"/>
    <mergeCell ref="E2:F2"/>
  </mergeCells>
  <pageMargins left="0.7" right="0.7" top="0.75" bottom="0.75" header="0.3" footer="0.3"/>
  <pageSetup scale="5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vt:i4>
      </vt:variant>
    </vt:vector>
  </HeadingPairs>
  <TitlesOfParts>
    <vt:vector size="8" baseType="lpstr">
      <vt:lpstr>MATRIZ ESPACIOS CONFINADOS</vt:lpstr>
      <vt:lpstr>VR Espacios Confinados</vt:lpstr>
      <vt:lpstr>Peligros </vt:lpstr>
      <vt:lpstr>Tablas NE - NC - NP - ND</vt:lpstr>
      <vt:lpstr>Tablas NR </vt:lpstr>
      <vt:lpstr>Hoja de Actualizaciones</vt:lpstr>
      <vt:lpstr>'MATRIZ ESPACIOS CONFINADOS'!Área_de_impresión</vt:lpstr>
      <vt:lpstr>'MATRIZ ESPACIOS CONFINADOS'!Títulos_a_imprimir</vt:lpstr>
    </vt:vector>
  </TitlesOfParts>
  <Company>Proteger PPR Ltda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 MARTINEZ</dc:creator>
  <cp:lastModifiedBy>JORGE MARTINEZ</cp:lastModifiedBy>
  <cp:lastPrinted>2017-05-29T19:46:26Z</cp:lastPrinted>
  <dcterms:created xsi:type="dcterms:W3CDTF">2012-07-31T07:37:03Z</dcterms:created>
  <dcterms:modified xsi:type="dcterms:W3CDTF">2020-11-03T18:33:10Z</dcterms:modified>
</cp:coreProperties>
</file>