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embeddings/oleObject1.bin" ContentType="application/vnd.openxmlformats-officedocument.oleObject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embeddings/oleObject2.bin" ContentType="application/vnd.openxmlformats-officedocument.oleObject"/>
  <Override PartName="/xl/comments2.xml" ContentType="application/vnd.openxmlformats-officedocument.spreadsheetml.comments+xml"/>
  <Override PartName="/xl/drawings/drawing5.xml" ContentType="application/vnd.openxmlformats-officedocument.drawing+xml"/>
  <Override PartName="/xl/embeddings/oleObject3.bin" ContentType="application/vnd.openxmlformats-officedocument.oleObject"/>
  <Override PartName="/xl/comments3.xml" ContentType="application/vnd.openxmlformats-officedocument.spreadsheetml.comments+xml"/>
  <Override PartName="/xl/drawings/drawing6.xml" ContentType="application/vnd.openxmlformats-officedocument.drawing+xml"/>
  <Override PartName="/xl/embeddings/oleObject4.bin" ContentType="application/vnd.openxmlformats-officedocument.oleObject"/>
  <Override PartName="/xl/comments4.xml" ContentType="application/vnd.openxmlformats-officedocument.spreadsheetml.comments+xml"/>
  <Override PartName="/xl/drawings/drawing7.xml" ContentType="application/vnd.openxmlformats-officedocument.drawing+xml"/>
  <Override PartName="/xl/embeddings/oleObject5.bin" ContentType="application/vnd.openxmlformats-officedocument.oleObject"/>
  <Override PartName="/xl/comments5.xml" ContentType="application/vnd.openxmlformats-officedocument.spreadsheetml.comments+xml"/>
  <Override PartName="/xl/drawings/drawing8.xml" ContentType="application/vnd.openxmlformats-officedocument.drawing+xml"/>
  <Override PartName="/xl/embeddings/oleObject6.bin" ContentType="application/vnd.openxmlformats-officedocument.oleObject"/>
  <Override PartName="/xl/comments6.xml" ContentType="application/vnd.openxmlformats-officedocument.spreadsheetml.comments+xml"/>
  <Override PartName="/xl/drawings/drawing9.xml" ContentType="application/vnd.openxmlformats-officedocument.drawing+xml"/>
  <Override PartName="/xl/embeddings/oleObject7.bin" ContentType="application/vnd.openxmlformats-officedocument.oleObject"/>
  <Override PartName="/xl/comments7.xml" ContentType="application/vnd.openxmlformats-officedocument.spreadsheetml.comments+xml"/>
  <Override PartName="/xl/drawings/drawing10.xml" ContentType="application/vnd.openxmlformats-officedocument.drawing+xml"/>
  <Override PartName="/xl/embeddings/oleObject8.bin" ContentType="application/vnd.openxmlformats-officedocument.oleObject"/>
  <Override PartName="/xl/comments8.xml" ContentType="application/vnd.openxmlformats-officedocument.spreadsheetml.comments+xml"/>
  <Override PartName="/xl/drawings/drawing11.xml" ContentType="application/vnd.openxmlformats-officedocument.drawing+xml"/>
  <Override PartName="/xl/embeddings/oleObject9.bin" ContentType="application/vnd.openxmlformats-officedocument.oleObject"/>
  <Override PartName="/xl/comments9.xml" ContentType="application/vnd.openxmlformats-officedocument.spreadsheetml.comments+xml"/>
  <Override PartName="/xl/drawings/drawing12.xml" ContentType="application/vnd.openxmlformats-officedocument.drawing+xml"/>
  <Override PartName="/xl/embeddings/oleObject10.bin" ContentType="application/vnd.openxmlformats-officedocument.oleObject"/>
  <Override PartName="/xl/comments10.xml" ContentType="application/vnd.openxmlformats-officedocument.spreadsheetml.comments+xml"/>
  <Override PartName="/xl/drawings/drawing13.xml" ContentType="application/vnd.openxmlformats-officedocument.drawing+xml"/>
  <Override PartName="/xl/embeddings/oleObject11.bin" ContentType="application/vnd.openxmlformats-officedocument.oleObject"/>
  <Override PartName="/xl/comments11.xml" ContentType="application/vnd.openxmlformats-officedocument.spreadsheetml.comments+xml"/>
  <Override PartName="/xl/drawings/drawing14.xml" ContentType="application/vnd.openxmlformats-officedocument.drawing+xml"/>
  <Override PartName="/xl/embeddings/oleObject12.bin" ContentType="application/vnd.openxmlformats-officedocument.oleObject"/>
  <Override PartName="/xl/comments12.xml" ContentType="application/vnd.openxmlformats-officedocument.spreadsheetml.comments+xml"/>
  <Override PartName="/xl/drawings/drawing15.xml" ContentType="application/vnd.openxmlformats-officedocument.drawing+xml"/>
  <Override PartName="/xl/embeddings/oleObject13.bin" ContentType="application/vnd.openxmlformats-officedocument.oleObject"/>
  <Override PartName="/xl/comments13.xml" ContentType="application/vnd.openxmlformats-officedocument.spreadsheetml.comments+xml"/>
  <Override PartName="/xl/drawings/drawing16.xml" ContentType="application/vnd.openxmlformats-officedocument.drawing+xml"/>
  <Override PartName="/xl/embeddings/oleObject14.bin" ContentType="application/vnd.openxmlformats-officedocument.oleObject"/>
  <Override PartName="/xl/comments14.xml" ContentType="application/vnd.openxmlformats-officedocument.spreadsheetml.comments+xml"/>
  <Override PartName="/xl/drawings/drawing17.xml" ContentType="application/vnd.openxmlformats-officedocument.drawing+xml"/>
  <Override PartName="/xl/embeddings/oleObject15.bin" ContentType="application/vnd.openxmlformats-officedocument.oleObject"/>
  <Override PartName="/xl/comments15.xml" ContentType="application/vnd.openxmlformats-officedocument.spreadsheetml.comments+xml"/>
  <Override PartName="/xl/drawings/drawing18.xml" ContentType="application/vnd.openxmlformats-officedocument.drawing+xml"/>
  <Override PartName="/xl/embeddings/oleObject16.bin" ContentType="application/vnd.openxmlformats-officedocument.oleObject"/>
  <Override PartName="/xl/comments16.xml" ContentType="application/vnd.openxmlformats-officedocument.spreadsheetml.comments+xml"/>
  <Override PartName="/xl/drawings/drawing19.xml" ContentType="application/vnd.openxmlformats-officedocument.drawing+xml"/>
  <Override PartName="/xl/embeddings/oleObject17.bin" ContentType="application/vnd.openxmlformats-officedocument.oleObject"/>
  <Override PartName="/xl/comments17.xml" ContentType="application/vnd.openxmlformats-officedocument.spreadsheetml.comments+xml"/>
  <Override PartName="/xl/drawings/drawing20.xml" ContentType="application/vnd.openxmlformats-officedocument.drawing+xml"/>
  <Override PartName="/xl/embeddings/oleObject18.bin" ContentType="application/vnd.openxmlformats-officedocument.oleObject"/>
  <Override PartName="/xl/comments18.xml" ContentType="application/vnd.openxmlformats-officedocument.spreadsheetml.comments+xml"/>
  <Override PartName="/xl/drawings/drawing21.xml" ContentType="application/vnd.openxmlformats-officedocument.drawing+xml"/>
  <Override PartName="/xl/embeddings/oleObject19.bin" ContentType="application/vnd.openxmlformats-officedocument.oleObject"/>
  <Override PartName="/xl/comments19.xml" ContentType="application/vnd.openxmlformats-officedocument.spreadsheetml.comments+xml"/>
  <Override PartName="/xl/drawings/drawing22.xml" ContentType="application/vnd.openxmlformats-officedocument.drawing+xml"/>
  <Override PartName="/xl/embeddings/oleObject20.bin" ContentType="application/vnd.openxmlformats-officedocument.oleObject"/>
  <Override PartName="/xl/comments20.xml" ContentType="application/vnd.openxmlformats-officedocument.spreadsheetml.comments+xml"/>
  <Override PartName="/xl/drawings/drawing23.xml" ContentType="application/vnd.openxmlformats-officedocument.drawing+xml"/>
  <Override PartName="/xl/embeddings/oleObject21.bin" ContentType="application/vnd.openxmlformats-officedocument.oleObject"/>
  <Override PartName="/xl/comments21.xml" ContentType="application/vnd.openxmlformats-officedocument.spreadsheetml.comments+xml"/>
  <Override PartName="/xl/drawings/drawing24.xml" ContentType="application/vnd.openxmlformats-officedocument.drawing+xml"/>
  <Override PartName="/xl/embeddings/oleObject22.bin" ContentType="application/vnd.openxmlformats-officedocument.oleObject"/>
  <Override PartName="/xl/comments22.xml" ContentType="application/vnd.openxmlformats-officedocument.spreadsheetml.comments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rge\Desktop\PACK MATRICES\"/>
    </mc:Choice>
  </mc:AlternateContent>
  <workbookProtection workbookAlgorithmName="SHA-512" workbookHashValue="httYALASRzenakkOZh4nI3471f07lyUDwBfAXo8OOFLpaD2voSfIGieh4k68zGvifQ9Q0D0TYb9z2vTR3tk5WQ==" workbookSaltValue="ZPfeknPKm81PpiWL/NU14w==" workbookSpinCount="100000" lockStructure="1"/>
  <bookViews>
    <workbookView xWindow="0" yWindow="0" windowWidth="20490" windowHeight="7755" tabRatio="653" activeTab="1"/>
  </bookViews>
  <sheets>
    <sheet name="Información" sheetId="11" r:id="rId1"/>
    <sheet name="MENU" sheetId="12" r:id="rId2"/>
    <sheet name="Administrador EDS" sheetId="7" r:id="rId3"/>
    <sheet name="Agenciador" sheetId="10" r:id="rId4"/>
    <sheet name="Aprendiz SENA" sheetId="13" r:id="rId5"/>
    <sheet name="Asesor Juridico" sheetId="14" r:id="rId6"/>
    <sheet name="Auxiliar Contable" sheetId="15" r:id="rId7"/>
    <sheet name="Auxiliar SG" sheetId="16" r:id="rId8"/>
    <sheet name="Botones" sheetId="17" r:id="rId9"/>
    <sheet name="Camarera" sheetId="18" r:id="rId10"/>
    <sheet name="Contador(a)" sheetId="19" r:id="rId11"/>
    <sheet name="Gerente" sheetId="20" r:id="rId12"/>
    <sheet name="Jefe Sistemas" sheetId="21" r:id="rId13"/>
    <sheet name="Jefe Zona" sheetId="22" r:id="rId14"/>
    <sheet name="Jefe RRHH" sheetId="23" r:id="rId15"/>
    <sheet name="Oficial Cumplimiento" sheetId="24" r:id="rId16"/>
    <sheet name="Oficinista" sheetId="25" r:id="rId17"/>
    <sheet name="Oficinista Remesas" sheetId="26" r:id="rId18"/>
    <sheet name="Pasantes" sheetId="27" r:id="rId19"/>
    <sheet name="Recepcionista" sheetId="28" r:id="rId20"/>
    <sheet name="Revisor Fiscal" sheetId="29" r:id="rId21"/>
    <sheet name="Secretaria Gerencia" sheetId="30" r:id="rId22"/>
    <sheet name="Secretaria" sheetId="31" r:id="rId23"/>
    <sheet name="Tesorero(a)" sheetId="32" r:id="rId24"/>
    <sheet name="Instrucciones" sheetId="8" r:id="rId25"/>
    <sheet name="PRIORIZACIÓN" sheetId="9" r:id="rId26"/>
  </sheets>
  <definedNames>
    <definedName name="Rango1">'Administrador EDS'!$CE$70:$CF$80</definedName>
  </definedNames>
  <calcPr calcId="152511"/>
</workbook>
</file>

<file path=xl/calcChain.xml><?xml version="1.0" encoding="utf-8"?>
<calcChain xmlns="http://schemas.openxmlformats.org/spreadsheetml/2006/main">
  <c r="AB12" i="32" l="1"/>
  <c r="X12" i="32"/>
  <c r="AC12" i="32" s="1"/>
  <c r="N12" i="32"/>
  <c r="AB11" i="32"/>
  <c r="X11" i="32"/>
  <c r="AC11" i="32" s="1"/>
  <c r="N11" i="32"/>
  <c r="AB10" i="32"/>
  <c r="X10" i="32"/>
  <c r="AC10" i="32" s="1"/>
  <c r="N10" i="32"/>
  <c r="AB9" i="32"/>
  <c r="X9" i="32"/>
  <c r="AC9" i="32" s="1"/>
  <c r="N9" i="32"/>
  <c r="AB8" i="32"/>
  <c r="X8" i="32"/>
  <c r="AC8" i="32" s="1"/>
  <c r="AD8" i="32" s="1"/>
  <c r="N8" i="32"/>
  <c r="AB7" i="32"/>
  <c r="X7" i="32"/>
  <c r="AC7" i="32" s="1"/>
  <c r="N7" i="32"/>
  <c r="AB12" i="31"/>
  <c r="X12" i="31"/>
  <c r="AC12" i="31" s="1"/>
  <c r="N12" i="31"/>
  <c r="AB11" i="31"/>
  <c r="X11" i="31"/>
  <c r="AC11" i="31" s="1"/>
  <c r="N11" i="31"/>
  <c r="AB10" i="31"/>
  <c r="X10" i="31"/>
  <c r="AC10" i="31" s="1"/>
  <c r="N10" i="31"/>
  <c r="AB9" i="31"/>
  <c r="X9" i="31"/>
  <c r="AC9" i="31" s="1"/>
  <c r="N9" i="31"/>
  <c r="AB8" i="31"/>
  <c r="X8" i="31"/>
  <c r="AC8" i="31" s="1"/>
  <c r="AD8" i="31" s="1"/>
  <c r="N8" i="31"/>
  <c r="AB7" i="31"/>
  <c r="X7" i="31"/>
  <c r="AC7" i="31" s="1"/>
  <c r="N7" i="31"/>
  <c r="AB12" i="30"/>
  <c r="X12" i="30"/>
  <c r="N12" i="30"/>
  <c r="AB11" i="30"/>
  <c r="X11" i="30"/>
  <c r="AC11" i="30" s="1"/>
  <c r="N11" i="30"/>
  <c r="AB10" i="30"/>
  <c r="X10" i="30"/>
  <c r="N10" i="30"/>
  <c r="AB9" i="30"/>
  <c r="X9" i="30"/>
  <c r="AC9" i="30" s="1"/>
  <c r="N9" i="30"/>
  <c r="AB8" i="30"/>
  <c r="X8" i="30"/>
  <c r="N8" i="30"/>
  <c r="AB7" i="30"/>
  <c r="X7" i="30"/>
  <c r="AC7" i="30" s="1"/>
  <c r="N7" i="30"/>
  <c r="AB13" i="29"/>
  <c r="X13" i="29"/>
  <c r="AC13" i="29" s="1"/>
  <c r="N13" i="29"/>
  <c r="AB12" i="29"/>
  <c r="X12" i="29"/>
  <c r="AC12" i="29" s="1"/>
  <c r="N12" i="29"/>
  <c r="AB11" i="29"/>
  <c r="X11" i="29"/>
  <c r="AC11" i="29" s="1"/>
  <c r="N11" i="29"/>
  <c r="AB10" i="29"/>
  <c r="X10" i="29"/>
  <c r="AC10" i="29" s="1"/>
  <c r="N10" i="29"/>
  <c r="AB9" i="29"/>
  <c r="X9" i="29"/>
  <c r="AC9" i="29" s="1"/>
  <c r="N9" i="29"/>
  <c r="AB8" i="29"/>
  <c r="X8" i="29"/>
  <c r="AC8" i="29" s="1"/>
  <c r="AD8" i="29" s="1"/>
  <c r="N8" i="29"/>
  <c r="AB7" i="29"/>
  <c r="X7" i="29"/>
  <c r="AC7" i="29" s="1"/>
  <c r="N7" i="29"/>
  <c r="AB13" i="28"/>
  <c r="X13" i="28"/>
  <c r="N13" i="28"/>
  <c r="AB12" i="28"/>
  <c r="X12" i="28"/>
  <c r="AC12" i="28" s="1"/>
  <c r="N12" i="28"/>
  <c r="AB11" i="28"/>
  <c r="X11" i="28"/>
  <c r="N11" i="28"/>
  <c r="AB10" i="28"/>
  <c r="X10" i="28"/>
  <c r="AC10" i="28" s="1"/>
  <c r="N10" i="28"/>
  <c r="AB9" i="28"/>
  <c r="X9" i="28"/>
  <c r="N9" i="28"/>
  <c r="AB8" i="28"/>
  <c r="X8" i="28"/>
  <c r="AC8" i="28" s="1"/>
  <c r="N8" i="28"/>
  <c r="AB7" i="28"/>
  <c r="X7" i="28"/>
  <c r="N7" i="28"/>
  <c r="AB12" i="27"/>
  <c r="X12" i="27"/>
  <c r="AC12" i="27" s="1"/>
  <c r="N12" i="27"/>
  <c r="AB11" i="27"/>
  <c r="X11" i="27"/>
  <c r="AC11" i="27" s="1"/>
  <c r="N11" i="27"/>
  <c r="AB10" i="27"/>
  <c r="X10" i="27"/>
  <c r="AC10" i="27" s="1"/>
  <c r="N10" i="27"/>
  <c r="AB9" i="27"/>
  <c r="X9" i="27"/>
  <c r="AC9" i="27" s="1"/>
  <c r="N9" i="27"/>
  <c r="AB8" i="27"/>
  <c r="X8" i="27"/>
  <c r="AC8" i="27" s="1"/>
  <c r="AD8" i="27" s="1"/>
  <c r="N8" i="27"/>
  <c r="AB7" i="27"/>
  <c r="X7" i="27"/>
  <c r="AC7" i="27" s="1"/>
  <c r="N7" i="27"/>
  <c r="AB14" i="26"/>
  <c r="X14" i="26"/>
  <c r="N14" i="26"/>
  <c r="AB13" i="26"/>
  <c r="X13" i="26"/>
  <c r="N13" i="26"/>
  <c r="AB12" i="26"/>
  <c r="X12" i="26"/>
  <c r="N12" i="26"/>
  <c r="AB11" i="26"/>
  <c r="X11" i="26"/>
  <c r="AC11" i="26" s="1"/>
  <c r="N11" i="26"/>
  <c r="AB10" i="26"/>
  <c r="X10" i="26"/>
  <c r="N10" i="26"/>
  <c r="AB9" i="26"/>
  <c r="X9" i="26"/>
  <c r="N9" i="26"/>
  <c r="AB8" i="26"/>
  <c r="X8" i="26"/>
  <c r="N8" i="26"/>
  <c r="AB7" i="26"/>
  <c r="X7" i="26"/>
  <c r="N7" i="26"/>
  <c r="AB12" i="25"/>
  <c r="X12" i="25"/>
  <c r="AC12" i="25" s="1"/>
  <c r="N12" i="25"/>
  <c r="AB11" i="25"/>
  <c r="X11" i="25"/>
  <c r="N11" i="25"/>
  <c r="AB10" i="25"/>
  <c r="X10" i="25"/>
  <c r="AC10" i="25" s="1"/>
  <c r="N10" i="25"/>
  <c r="AB9" i="25"/>
  <c r="X9" i="25"/>
  <c r="N9" i="25"/>
  <c r="AB8" i="25"/>
  <c r="X8" i="25"/>
  <c r="AC8" i="25" s="1"/>
  <c r="AD8" i="25" s="1"/>
  <c r="N8" i="25"/>
  <c r="AB7" i="25"/>
  <c r="X7" i="25"/>
  <c r="N7" i="25"/>
  <c r="AB13" i="24"/>
  <c r="X13" i="24"/>
  <c r="AC13" i="24" s="1"/>
  <c r="N13" i="24"/>
  <c r="AB12" i="24"/>
  <c r="X12" i="24"/>
  <c r="AC12" i="24" s="1"/>
  <c r="N12" i="24"/>
  <c r="AB11" i="24"/>
  <c r="X11" i="24"/>
  <c r="AC11" i="24" s="1"/>
  <c r="N11" i="24"/>
  <c r="AB10" i="24"/>
  <c r="X10" i="24"/>
  <c r="AC10" i="24" s="1"/>
  <c r="N10" i="24"/>
  <c r="AB9" i="24"/>
  <c r="X9" i="24"/>
  <c r="AC9" i="24" s="1"/>
  <c r="N9" i="24"/>
  <c r="AB8" i="24"/>
  <c r="X8" i="24"/>
  <c r="AC8" i="24" s="1"/>
  <c r="AD8" i="24" s="1"/>
  <c r="N8" i="24"/>
  <c r="AB7" i="24"/>
  <c r="X7" i="24"/>
  <c r="AC7" i="24" s="1"/>
  <c r="N7" i="24"/>
  <c r="AB13" i="23"/>
  <c r="X13" i="23"/>
  <c r="AC13" i="23" s="1"/>
  <c r="N13" i="23"/>
  <c r="AB12" i="23"/>
  <c r="X12" i="23"/>
  <c r="AC12" i="23" s="1"/>
  <c r="N12" i="23"/>
  <c r="AB11" i="23"/>
  <c r="X11" i="23"/>
  <c r="AC11" i="23" s="1"/>
  <c r="N11" i="23"/>
  <c r="AB10" i="23"/>
  <c r="X10" i="23"/>
  <c r="AC10" i="23" s="1"/>
  <c r="N10" i="23"/>
  <c r="AB9" i="23"/>
  <c r="X9" i="23"/>
  <c r="AC9" i="23" s="1"/>
  <c r="N9" i="23"/>
  <c r="AB8" i="23"/>
  <c r="X8" i="23"/>
  <c r="AC8" i="23" s="1"/>
  <c r="AD8" i="23" s="1"/>
  <c r="N8" i="23"/>
  <c r="AB7" i="23"/>
  <c r="X7" i="23"/>
  <c r="AC7" i="23" s="1"/>
  <c r="N7" i="23"/>
  <c r="AB13" i="22"/>
  <c r="X13" i="22"/>
  <c r="AC13" i="22" s="1"/>
  <c r="N13" i="22"/>
  <c r="AB12" i="22"/>
  <c r="X12" i="22"/>
  <c r="AC12" i="22" s="1"/>
  <c r="N12" i="22"/>
  <c r="AB11" i="22"/>
  <c r="X11" i="22"/>
  <c r="AC11" i="22" s="1"/>
  <c r="N11" i="22"/>
  <c r="AB10" i="22"/>
  <c r="X10" i="22"/>
  <c r="AC10" i="22" s="1"/>
  <c r="N10" i="22"/>
  <c r="AB9" i="22"/>
  <c r="X9" i="22"/>
  <c r="AC9" i="22" s="1"/>
  <c r="N9" i="22"/>
  <c r="AB8" i="22"/>
  <c r="X8" i="22"/>
  <c r="AC8" i="22" s="1"/>
  <c r="AD8" i="22" s="1"/>
  <c r="N8" i="22"/>
  <c r="AB7" i="22"/>
  <c r="X7" i="22"/>
  <c r="AC7" i="22" s="1"/>
  <c r="N7" i="22"/>
  <c r="AB16" i="21"/>
  <c r="X16" i="21"/>
  <c r="N16" i="21"/>
  <c r="AB15" i="21"/>
  <c r="X15" i="21"/>
  <c r="N15" i="21"/>
  <c r="AB14" i="21"/>
  <c r="X14" i="21"/>
  <c r="N14" i="21"/>
  <c r="AB13" i="21"/>
  <c r="X13" i="21"/>
  <c r="N13" i="21"/>
  <c r="AB12" i="21"/>
  <c r="X12" i="21"/>
  <c r="N12" i="21"/>
  <c r="AB11" i="21"/>
  <c r="X11" i="21"/>
  <c r="N11" i="21"/>
  <c r="AB10" i="21"/>
  <c r="X10" i="21"/>
  <c r="N10" i="21"/>
  <c r="AB9" i="21"/>
  <c r="X9" i="21"/>
  <c r="AC9" i="21" s="1"/>
  <c r="AD9" i="21" s="1"/>
  <c r="N9" i="21"/>
  <c r="AB8" i="21"/>
  <c r="X8" i="21"/>
  <c r="N8" i="21"/>
  <c r="AB7" i="21"/>
  <c r="X7" i="21"/>
  <c r="AC7" i="21" s="1"/>
  <c r="N7" i="21"/>
  <c r="AB13" i="20"/>
  <c r="X13" i="20"/>
  <c r="AC13" i="20" s="1"/>
  <c r="N13" i="20"/>
  <c r="AB12" i="20"/>
  <c r="X12" i="20"/>
  <c r="N12" i="20"/>
  <c r="AB11" i="20"/>
  <c r="X11" i="20"/>
  <c r="AC11" i="20" s="1"/>
  <c r="N11" i="20"/>
  <c r="AB10" i="20"/>
  <c r="X10" i="20"/>
  <c r="N10" i="20"/>
  <c r="AB9" i="20"/>
  <c r="X9" i="20"/>
  <c r="AC9" i="20" s="1"/>
  <c r="N9" i="20"/>
  <c r="AB8" i="20"/>
  <c r="X8" i="20"/>
  <c r="N8" i="20"/>
  <c r="AB7" i="20"/>
  <c r="X7" i="20"/>
  <c r="N7" i="20"/>
  <c r="AB12" i="19"/>
  <c r="X12" i="19"/>
  <c r="AC12" i="19" s="1"/>
  <c r="N12" i="19"/>
  <c r="AB11" i="19"/>
  <c r="X11" i="19"/>
  <c r="AC11" i="19" s="1"/>
  <c r="N11" i="19"/>
  <c r="AB10" i="19"/>
  <c r="X10" i="19"/>
  <c r="AC10" i="19" s="1"/>
  <c r="N10" i="19"/>
  <c r="AB9" i="19"/>
  <c r="X9" i="19"/>
  <c r="AC9" i="19" s="1"/>
  <c r="N9" i="19"/>
  <c r="AB8" i="19"/>
  <c r="X8" i="19"/>
  <c r="AC8" i="19" s="1"/>
  <c r="AD8" i="19" s="1"/>
  <c r="N8" i="19"/>
  <c r="AB7" i="19"/>
  <c r="X7" i="19"/>
  <c r="AC7" i="19" s="1"/>
  <c r="N7" i="19"/>
  <c r="AB16" i="18"/>
  <c r="X16" i="18"/>
  <c r="N16" i="18"/>
  <c r="AB15" i="18"/>
  <c r="X15" i="18"/>
  <c r="N15" i="18"/>
  <c r="AB14" i="18"/>
  <c r="X14" i="18"/>
  <c r="N14" i="18"/>
  <c r="AB13" i="18"/>
  <c r="X13" i="18"/>
  <c r="AC13" i="18" s="1"/>
  <c r="N13" i="18"/>
  <c r="AB12" i="18"/>
  <c r="X12" i="18"/>
  <c r="N12" i="18"/>
  <c r="AB11" i="18"/>
  <c r="X11" i="18"/>
  <c r="AC11" i="18" s="1"/>
  <c r="N11" i="18"/>
  <c r="AB10" i="18"/>
  <c r="X10" i="18"/>
  <c r="N10" i="18"/>
  <c r="AB9" i="18"/>
  <c r="X9" i="18"/>
  <c r="N9" i="18"/>
  <c r="AB8" i="18"/>
  <c r="X8" i="18"/>
  <c r="N8" i="18"/>
  <c r="AB7" i="18"/>
  <c r="X7" i="18"/>
  <c r="N7" i="18"/>
  <c r="AB13" i="17"/>
  <c r="X13" i="17"/>
  <c r="N13" i="17"/>
  <c r="AB12" i="17"/>
  <c r="X12" i="17"/>
  <c r="N12" i="17"/>
  <c r="AB11" i="17"/>
  <c r="X11" i="17"/>
  <c r="N11" i="17"/>
  <c r="AB10" i="17"/>
  <c r="X10" i="17"/>
  <c r="N10" i="17"/>
  <c r="AB9" i="17"/>
  <c r="X9" i="17"/>
  <c r="N9" i="17"/>
  <c r="AB8" i="17"/>
  <c r="X8" i="17"/>
  <c r="N8" i="17"/>
  <c r="AB7" i="17"/>
  <c r="X7" i="17"/>
  <c r="N7" i="17"/>
  <c r="AE10" i="32" l="1"/>
  <c r="AD10" i="32"/>
  <c r="AE12" i="32"/>
  <c r="AD12" i="32"/>
  <c r="AD7" i="32"/>
  <c r="AE7" i="32"/>
  <c r="AE9" i="32"/>
  <c r="AD9" i="32"/>
  <c r="AE11" i="32"/>
  <c r="AD11" i="32"/>
  <c r="AE10" i="31"/>
  <c r="AD10" i="31"/>
  <c r="AE12" i="31"/>
  <c r="AD12" i="31"/>
  <c r="AD7" i="31"/>
  <c r="AE7" i="31"/>
  <c r="AE9" i="31"/>
  <c r="AD9" i="31"/>
  <c r="AE11" i="31"/>
  <c r="AD11" i="31"/>
  <c r="AC7" i="25"/>
  <c r="AC9" i="25"/>
  <c r="AD9" i="25" s="1"/>
  <c r="AC11" i="25"/>
  <c r="AC8" i="30"/>
  <c r="AD8" i="30" s="1"/>
  <c r="AC10" i="30"/>
  <c r="AC12" i="30"/>
  <c r="AE12" i="30" s="1"/>
  <c r="AD7" i="30"/>
  <c r="AE7" i="30"/>
  <c r="AE9" i="30"/>
  <c r="AD9" i="30"/>
  <c r="AD12" i="30"/>
  <c r="AE10" i="30"/>
  <c r="AD10" i="30"/>
  <c r="AE11" i="30"/>
  <c r="AD11" i="30"/>
  <c r="AD10" i="29"/>
  <c r="AE10" i="29"/>
  <c r="AD12" i="29"/>
  <c r="AE12" i="29"/>
  <c r="AE7" i="29"/>
  <c r="AD7" i="29"/>
  <c r="AD9" i="29"/>
  <c r="AE9" i="29"/>
  <c r="AD11" i="29"/>
  <c r="AE11" i="29"/>
  <c r="AD13" i="29"/>
  <c r="AE13" i="29"/>
  <c r="AC7" i="28"/>
  <c r="AD7" i="28" s="1"/>
  <c r="AC9" i="28"/>
  <c r="AD9" i="28" s="1"/>
  <c r="AC11" i="28"/>
  <c r="AE11" i="28" s="1"/>
  <c r="AC13" i="28"/>
  <c r="AE8" i="28"/>
  <c r="AD8" i="28"/>
  <c r="AD11" i="28"/>
  <c r="AD13" i="28"/>
  <c r="AE13" i="28"/>
  <c r="AE7" i="28"/>
  <c r="AD10" i="28"/>
  <c r="AE10" i="28"/>
  <c r="AD12" i="28"/>
  <c r="AE12" i="28"/>
  <c r="AE10" i="27"/>
  <c r="AD10" i="27"/>
  <c r="AE12" i="27"/>
  <c r="AD12" i="27"/>
  <c r="AD7" i="27"/>
  <c r="AE7" i="27"/>
  <c r="AE9" i="27"/>
  <c r="AD9" i="27"/>
  <c r="AE11" i="27"/>
  <c r="AD11" i="27"/>
  <c r="AC14" i="26"/>
  <c r="AE14" i="26" s="1"/>
  <c r="AC7" i="26"/>
  <c r="AC9" i="26"/>
  <c r="AD9" i="26" s="1"/>
  <c r="AC8" i="26"/>
  <c r="AC10" i="26"/>
  <c r="AD10" i="26" s="1"/>
  <c r="AC12" i="26"/>
  <c r="AD12" i="26" s="1"/>
  <c r="AC13" i="26"/>
  <c r="AD13" i="26" s="1"/>
  <c r="AE11" i="26"/>
  <c r="AD11" i="26"/>
  <c r="AD14" i="26"/>
  <c r="AD7" i="26"/>
  <c r="AE7" i="26"/>
  <c r="AD8" i="26"/>
  <c r="AE8" i="26"/>
  <c r="AD7" i="25"/>
  <c r="AE7" i="25"/>
  <c r="AE9" i="25"/>
  <c r="AE12" i="25"/>
  <c r="AD12" i="25"/>
  <c r="AE10" i="25"/>
  <c r="AD10" i="25"/>
  <c r="AE11" i="25"/>
  <c r="AD11" i="25"/>
  <c r="AE7" i="24"/>
  <c r="AD7" i="24"/>
  <c r="AD9" i="24"/>
  <c r="AE9" i="24"/>
  <c r="AD11" i="24"/>
  <c r="AE11" i="24"/>
  <c r="AD13" i="24"/>
  <c r="AE13" i="24"/>
  <c r="AD10" i="24"/>
  <c r="AE10" i="24"/>
  <c r="AD12" i="24"/>
  <c r="AE12" i="24"/>
  <c r="AD7" i="23"/>
  <c r="AE7" i="23"/>
  <c r="AE9" i="23"/>
  <c r="AD9" i="23"/>
  <c r="AE11" i="23"/>
  <c r="AD11" i="23"/>
  <c r="AE13" i="23"/>
  <c r="AD13" i="23"/>
  <c r="AE10" i="23"/>
  <c r="AD10" i="23"/>
  <c r="AE12" i="23"/>
  <c r="AD12" i="23"/>
  <c r="AD7" i="22"/>
  <c r="AE7" i="22"/>
  <c r="AE9" i="22"/>
  <c r="AD9" i="22"/>
  <c r="AE11" i="22"/>
  <c r="AD11" i="22"/>
  <c r="AE13" i="22"/>
  <c r="AD13" i="22"/>
  <c r="AE10" i="22"/>
  <c r="AD10" i="22"/>
  <c r="AE12" i="22"/>
  <c r="AD12" i="22"/>
  <c r="AC10" i="21"/>
  <c r="AC12" i="21"/>
  <c r="AC14" i="21"/>
  <c r="AC16" i="21"/>
  <c r="AC8" i="21"/>
  <c r="AE8" i="21" s="1"/>
  <c r="AC11" i="21"/>
  <c r="AD11" i="21" s="1"/>
  <c r="AC13" i="21"/>
  <c r="AE13" i="21" s="1"/>
  <c r="AC15" i="21"/>
  <c r="AD15" i="21" s="1"/>
  <c r="AE7" i="21"/>
  <c r="AD7" i="21"/>
  <c r="AD8" i="21"/>
  <c r="AE11" i="21"/>
  <c r="AD13" i="21"/>
  <c r="AE15" i="21"/>
  <c r="AD10" i="21"/>
  <c r="AE10" i="21"/>
  <c r="AD12" i="21"/>
  <c r="AE12" i="21"/>
  <c r="AD14" i="21"/>
  <c r="AE14" i="21"/>
  <c r="AD16" i="21"/>
  <c r="AE16" i="21"/>
  <c r="AC8" i="20"/>
  <c r="AD8" i="20" s="1"/>
  <c r="AC7" i="20"/>
  <c r="AD7" i="20" s="1"/>
  <c r="AC10" i="20"/>
  <c r="AE10" i="20" s="1"/>
  <c r="AC12" i="20"/>
  <c r="AE12" i="20" s="1"/>
  <c r="AD9" i="20"/>
  <c r="AE9" i="20"/>
  <c r="AD11" i="20"/>
  <c r="AE11" i="20"/>
  <c r="AD13" i="20"/>
  <c r="AE13" i="20"/>
  <c r="AD12" i="20"/>
  <c r="AD10" i="19"/>
  <c r="AE10" i="19"/>
  <c r="AD12" i="19"/>
  <c r="AE12" i="19"/>
  <c r="AE7" i="19"/>
  <c r="AD7" i="19"/>
  <c r="AD9" i="19"/>
  <c r="AE9" i="19"/>
  <c r="AD11" i="19"/>
  <c r="AE11" i="19"/>
  <c r="AC8" i="18"/>
  <c r="AC10" i="18"/>
  <c r="AD10" i="18" s="1"/>
  <c r="AC14" i="18"/>
  <c r="AC16" i="18"/>
  <c r="AC7" i="18"/>
  <c r="AC9" i="18"/>
  <c r="AC12" i="18"/>
  <c r="AC15" i="18"/>
  <c r="AE7" i="18"/>
  <c r="AD7" i="18"/>
  <c r="AE9" i="18"/>
  <c r="AD9" i="18"/>
  <c r="AD11" i="18"/>
  <c r="AE11" i="18"/>
  <c r="AD14" i="18"/>
  <c r="AE14" i="18"/>
  <c r="AD15" i="18"/>
  <c r="AE15" i="18"/>
  <c r="AE8" i="18"/>
  <c r="AD8" i="18"/>
  <c r="AD12" i="18"/>
  <c r="AE12" i="18"/>
  <c r="AD13" i="18"/>
  <c r="AE13" i="18"/>
  <c r="AD16" i="18"/>
  <c r="AE16" i="18"/>
  <c r="AC7" i="17"/>
  <c r="AD7" i="17" s="1"/>
  <c r="AC9" i="17"/>
  <c r="AE9" i="17" s="1"/>
  <c r="AC11" i="17"/>
  <c r="AD11" i="17" s="1"/>
  <c r="AC12" i="17"/>
  <c r="AE12" i="17" s="1"/>
  <c r="AC8" i="17"/>
  <c r="AD8" i="17" s="1"/>
  <c r="AC10" i="17"/>
  <c r="AD10" i="17" s="1"/>
  <c r="AC13" i="17"/>
  <c r="AD13" i="17" s="1"/>
  <c r="AE10" i="17"/>
  <c r="AE13" i="17"/>
  <c r="AD9" i="17"/>
  <c r="AD12" i="17"/>
  <c r="AB13" i="16"/>
  <c r="AC13" i="16"/>
  <c r="AD13" i="16" s="1"/>
  <c r="AE13" i="16"/>
  <c r="X13" i="16"/>
  <c r="N13" i="16"/>
  <c r="AB12" i="16"/>
  <c r="AC12" i="16"/>
  <c r="AD12" i="16" s="1"/>
  <c r="AE12" i="16"/>
  <c r="X12" i="16"/>
  <c r="N12" i="16"/>
  <c r="AE11" i="16"/>
  <c r="AB11" i="16"/>
  <c r="AC11" i="16"/>
  <c r="AD11" i="16" s="1"/>
  <c r="X11" i="16"/>
  <c r="N11" i="16"/>
  <c r="AB16" i="16"/>
  <c r="AC16" i="16"/>
  <c r="AD16" i="16" s="1"/>
  <c r="AE16" i="16"/>
  <c r="X16" i="16"/>
  <c r="N16" i="16"/>
  <c r="N8" i="16"/>
  <c r="X8" i="16"/>
  <c r="AB8" i="16"/>
  <c r="AC8" i="16" s="1"/>
  <c r="N7" i="16"/>
  <c r="X7" i="16"/>
  <c r="AB7" i="16"/>
  <c r="AC7" i="16"/>
  <c r="AD7" i="16" s="1"/>
  <c r="N9" i="16"/>
  <c r="X9" i="16"/>
  <c r="AB9" i="16"/>
  <c r="AC9" i="16"/>
  <c r="AD9" i="16" s="1"/>
  <c r="AE9" i="16"/>
  <c r="AB18" i="16"/>
  <c r="X18" i="16"/>
  <c r="AC18" i="16" s="1"/>
  <c r="N18" i="16"/>
  <c r="AB17" i="16"/>
  <c r="X17" i="16"/>
  <c r="N17" i="16"/>
  <c r="AB15" i="16"/>
  <c r="X15" i="16"/>
  <c r="AC15" i="16" s="1"/>
  <c r="N15" i="16"/>
  <c r="AB14" i="16"/>
  <c r="X14" i="16"/>
  <c r="N14" i="16"/>
  <c r="AB10" i="16"/>
  <c r="X10" i="16"/>
  <c r="AC10" i="16" s="1"/>
  <c r="AD10" i="16" s="1"/>
  <c r="N10" i="16"/>
  <c r="N8" i="15"/>
  <c r="N9" i="15"/>
  <c r="N10" i="15"/>
  <c r="N11" i="15"/>
  <c r="N12" i="15"/>
  <c r="AB12" i="15"/>
  <c r="X12" i="15"/>
  <c r="AC12" i="15" s="1"/>
  <c r="AB11" i="15"/>
  <c r="X11" i="15"/>
  <c r="AC11" i="15" s="1"/>
  <c r="AB10" i="15"/>
  <c r="X10" i="15"/>
  <c r="AC10" i="15" s="1"/>
  <c r="AB9" i="15"/>
  <c r="X9" i="15"/>
  <c r="AC9" i="15" s="1"/>
  <c r="AB8" i="15"/>
  <c r="X8" i="15"/>
  <c r="AC8" i="15" s="1"/>
  <c r="AD8" i="15" s="1"/>
  <c r="AB7" i="15"/>
  <c r="X7" i="15"/>
  <c r="AC7" i="15" s="1"/>
  <c r="N7" i="15"/>
  <c r="N11" i="7"/>
  <c r="N12" i="7"/>
  <c r="N13" i="7"/>
  <c r="N14" i="7"/>
  <c r="N15" i="7"/>
  <c r="N10" i="7"/>
  <c r="N8" i="10"/>
  <c r="N9" i="10"/>
  <c r="N10" i="10"/>
  <c r="N11" i="10"/>
  <c r="N12" i="10"/>
  <c r="N7" i="10"/>
  <c r="N8" i="13"/>
  <c r="N9" i="13"/>
  <c r="N10" i="13"/>
  <c r="N11" i="13"/>
  <c r="N12" i="13"/>
  <c r="N7" i="13"/>
  <c r="N10" i="14"/>
  <c r="N11" i="14"/>
  <c r="N12" i="14"/>
  <c r="N8" i="14"/>
  <c r="N9" i="14"/>
  <c r="N7" i="14"/>
  <c r="AB12" i="14"/>
  <c r="X12" i="14"/>
  <c r="AC12" i="14" s="1"/>
  <c r="AB11" i="14"/>
  <c r="X11" i="14"/>
  <c r="AC11" i="14" s="1"/>
  <c r="AB10" i="14"/>
  <c r="X10" i="14"/>
  <c r="AC10" i="14" s="1"/>
  <c r="AB9" i="14"/>
  <c r="X9" i="14"/>
  <c r="AC9" i="14" s="1"/>
  <c r="AB8" i="14"/>
  <c r="X8" i="14"/>
  <c r="AC8" i="14" s="1"/>
  <c r="AD8" i="14" s="1"/>
  <c r="AB7" i="14"/>
  <c r="X7" i="14"/>
  <c r="AC7" i="14" s="1"/>
  <c r="AB12" i="13"/>
  <c r="X12" i="13"/>
  <c r="AB11" i="13"/>
  <c r="X11" i="13"/>
  <c r="AB10" i="13"/>
  <c r="X10" i="13"/>
  <c r="AB9" i="13"/>
  <c r="X9" i="13"/>
  <c r="AB8" i="13"/>
  <c r="X8" i="13"/>
  <c r="AB7" i="13"/>
  <c r="X7" i="13"/>
  <c r="AE13" i="26" l="1"/>
  <c r="AE10" i="26"/>
  <c r="AE12" i="26"/>
  <c r="AE7" i="20"/>
  <c r="AD10" i="20"/>
  <c r="AE11" i="17"/>
  <c r="AE7" i="17"/>
  <c r="AE8" i="16"/>
  <c r="AD8" i="16"/>
  <c r="AE7" i="16"/>
  <c r="AC14" i="16"/>
  <c r="AC17" i="16"/>
  <c r="AE17" i="16" s="1"/>
  <c r="AE15" i="16"/>
  <c r="AD15" i="16"/>
  <c r="AE18" i="16"/>
  <c r="AD18" i="16"/>
  <c r="AE14" i="16"/>
  <c r="AD14" i="16"/>
  <c r="AE10" i="15"/>
  <c r="AD10" i="15"/>
  <c r="AE12" i="15"/>
  <c r="AD12" i="15"/>
  <c r="AD7" i="15"/>
  <c r="AE7" i="15"/>
  <c r="AE9" i="15"/>
  <c r="AD9" i="15"/>
  <c r="AE11" i="15"/>
  <c r="AD11" i="15"/>
  <c r="AE7" i="14"/>
  <c r="AD7" i="14"/>
  <c r="AD9" i="14"/>
  <c r="AE9" i="14"/>
  <c r="AE10" i="14"/>
  <c r="AD10" i="14"/>
  <c r="AD11" i="14"/>
  <c r="AE11" i="14"/>
  <c r="AE12" i="14"/>
  <c r="AD12" i="14"/>
  <c r="AC7" i="13"/>
  <c r="AE7" i="13" s="1"/>
  <c r="AC8" i="13"/>
  <c r="AD8" i="13" s="1"/>
  <c r="AC9" i="13"/>
  <c r="AD9" i="13" s="1"/>
  <c r="AC10" i="13"/>
  <c r="AC11" i="13"/>
  <c r="AD11" i="13" s="1"/>
  <c r="AC12" i="13"/>
  <c r="AD7" i="13"/>
  <c r="AE9" i="13"/>
  <c r="AD10" i="13"/>
  <c r="AE10" i="13"/>
  <c r="AE11" i="13"/>
  <c r="AD12" i="13"/>
  <c r="AE12" i="13"/>
  <c r="AB12" i="10"/>
  <c r="X12" i="10"/>
  <c r="AB11" i="10"/>
  <c r="X11" i="10"/>
  <c r="AB10" i="10"/>
  <c r="X10" i="10"/>
  <c r="AB9" i="10"/>
  <c r="X9" i="10"/>
  <c r="AB8" i="10"/>
  <c r="X8" i="10"/>
  <c r="AB7" i="10"/>
  <c r="X7" i="10"/>
  <c r="X15" i="7"/>
  <c r="AB15" i="7"/>
  <c r="X14" i="7"/>
  <c r="AB14" i="7"/>
  <c r="X13" i="7"/>
  <c r="AB13" i="7"/>
  <c r="AB11" i="7"/>
  <c r="AC11" i="7" s="1"/>
  <c r="AD11" i="7" s="1"/>
  <c r="X11" i="7"/>
  <c r="AD17" i="16" l="1"/>
  <c r="AC7" i="10"/>
  <c r="AE7" i="10" s="1"/>
  <c r="AC8" i="10"/>
  <c r="AD8" i="10" s="1"/>
  <c r="AC9" i="10"/>
  <c r="AD9" i="10" s="1"/>
  <c r="AC10" i="10"/>
  <c r="AD10" i="10" s="1"/>
  <c r="AC11" i="10"/>
  <c r="AE11" i="10" s="1"/>
  <c r="AC12" i="10"/>
  <c r="AD12" i="10" s="1"/>
  <c r="AD7" i="10"/>
  <c r="AE10" i="10"/>
  <c r="AC13" i="7"/>
  <c r="AD13" i="7" s="1"/>
  <c r="AC14" i="7"/>
  <c r="AC15" i="7"/>
  <c r="AE15" i="7" s="1"/>
  <c r="AE13" i="7"/>
  <c r="AE14" i="7"/>
  <c r="AD14" i="7"/>
  <c r="AE12" i="10" l="1"/>
  <c r="AD11" i="10"/>
  <c r="AE9" i="10"/>
  <c r="AD15" i="7"/>
  <c r="X12" i="7" l="1"/>
  <c r="AB12" i="7"/>
  <c r="AC12" i="7" l="1"/>
  <c r="AE12" i="7" s="1"/>
  <c r="AD12" i="7"/>
  <c r="AB10" i="7" l="1"/>
  <c r="X10" i="7" l="1"/>
  <c r="AC10" i="7" s="1"/>
  <c r="AD10" i="7" s="1"/>
  <c r="AE10" i="7" l="1"/>
</calcChain>
</file>

<file path=xl/comments1.xml><?xml version="1.0" encoding="utf-8"?>
<comments xmlns="http://schemas.openxmlformats.org/spreadsheetml/2006/main">
  <authors>
    <author>Jorge Ivan</author>
    <author>EASTMAN</author>
  </authors>
  <commentList>
    <comment ref="U8" authorId="0" shapeId="0">
      <text>
        <r>
          <rPr>
            <sz val="11"/>
            <color indexed="81"/>
            <rFont val="Arial"/>
            <family val="2"/>
          </rPr>
          <t>La probabilidad es función de: 
la frecuencia de exposición, la intensidad de la exposición, el número de expuestos y la sensibilidad especial de algunas de las personas al factor de riesgo, entre otras.</t>
        </r>
      </text>
    </comment>
    <comment ref="Y8" authorId="0" shapeId="0">
      <text>
        <r>
          <rPr>
            <sz val="11"/>
            <color indexed="81"/>
            <rFont val="Arial"/>
            <family val="2"/>
          </rPr>
          <t>Se estiman según el potencial de gravedad de las lesiones</t>
        </r>
      </text>
    </comment>
    <comment ref="AF8" authorId="1" shapeId="0">
      <text>
        <r>
          <rPr>
            <sz val="11"/>
            <color indexed="81"/>
            <rFont val="Tahoma"/>
            <family val="2"/>
          </rPr>
          <t>MEDIDAS DE CONTROL: Al determinar los controles o considerar cambios a los controles existentes, se debe contemplar la reducción de riesgos de acuerdo con la siguiente jerarquía:
a) eliminación;
b) sustitución;
c) controles de ingeniería;
d) precauciones y/o controles administrativos;
e) equipo de protección personal.</t>
        </r>
      </text>
    </comment>
    <comment ref="U9" authorId="0" shapeId="0">
      <text>
        <r>
          <rPr>
            <sz val="11"/>
            <color indexed="81"/>
            <rFont val="Arial"/>
            <family val="2"/>
          </rPr>
          <t>El daño ocurrirá raras veces</t>
        </r>
      </text>
    </comment>
    <comment ref="V9" authorId="0" shapeId="0">
      <text>
        <r>
          <rPr>
            <sz val="11"/>
            <color indexed="81"/>
            <rFont val="Tahoma"/>
            <family val="2"/>
          </rPr>
          <t>El daño ocurrirá el algunas ocasiones</t>
        </r>
      </text>
    </comment>
    <comment ref="W9" authorId="0" shapeId="0">
      <text>
        <r>
          <rPr>
            <sz val="11"/>
            <color indexed="81"/>
            <rFont val="Tahoma"/>
            <family val="2"/>
          </rPr>
          <t>El daño ocurrirá siempre</t>
        </r>
      </text>
    </comment>
    <comment ref="Y9" authorId="0" shapeId="0">
      <text>
        <r>
          <rPr>
            <sz val="11"/>
            <color indexed="81"/>
            <rFont val="Tahoma"/>
            <family val="2"/>
          </rPr>
          <t>Lesiones superficiales, de poca gravedad, usualmente no incapacitantes o con incapacidades menores</t>
        </r>
      </text>
    </comment>
    <comment ref="Z9" authorId="0" shapeId="0">
      <text>
        <r>
          <rPr>
            <sz val="11"/>
            <color indexed="81"/>
            <rFont val="Tahoma"/>
            <family val="2"/>
          </rPr>
          <t>Todas las EP no mortales, esguinces, torceduras, quemaduras de segundo o tercer grado, golpes severos, fracturas menores (costilla, dedo, mano no dominante etc.)</t>
        </r>
      </text>
    </comment>
    <comment ref="AA9" authorId="0" shapeId="0">
      <text>
        <r>
          <rPr>
            <sz val="11"/>
            <color indexed="81"/>
            <rFont val="Arial"/>
            <family val="2"/>
          </rPr>
          <t>Lesiones graves: EP graves, progresivas y eventualmente mortales, fracturas de huesos grandes o de cráneo o múltiples, trauma encefalocraneal, amputaciones, etc.</t>
        </r>
      </text>
    </comment>
  </commentList>
</comments>
</file>

<file path=xl/comments2.xml><?xml version="1.0" encoding="utf-8"?>
<comments xmlns="http://schemas.openxmlformats.org/spreadsheetml/2006/main">
  <authors>
    <author>Jorge Ivan</author>
    <author>EASTMAN</author>
  </authors>
  <commentList>
    <comment ref="U5" authorId="0" shapeId="0">
      <text>
        <r>
          <rPr>
            <sz val="11"/>
            <color indexed="81"/>
            <rFont val="Arial"/>
            <family val="2"/>
          </rPr>
          <t>La probabilidad es función de: 
la frecuencia de exposición, la intensidad de la exposición, el número de expuestos y la sensibilidad especial de algunas de las personas al factor de riesgo, entre otras.</t>
        </r>
      </text>
    </comment>
    <comment ref="Y5" authorId="0" shapeId="0">
      <text>
        <r>
          <rPr>
            <sz val="11"/>
            <color indexed="81"/>
            <rFont val="Arial"/>
            <family val="2"/>
          </rPr>
          <t>Se estiman según el potencial de gravedad de las lesiones</t>
        </r>
      </text>
    </comment>
    <comment ref="AF5" authorId="1" shapeId="0">
      <text>
        <r>
          <rPr>
            <sz val="11"/>
            <color indexed="81"/>
            <rFont val="Tahoma"/>
            <family val="2"/>
          </rPr>
          <t>MEDIDAS DE CONTROL: Al determinar los controles o considerar cambios a los controles existentes, se debe contemplar la reducción de riesgos de acuerdo con la siguiente jerarquía:
a) eliminación;
b) sustitución;
c) controles de ingeniería;
d) precauciones y/o controles administrativos;
e) equipo de protección personal.</t>
        </r>
      </text>
    </comment>
    <comment ref="U6" authorId="0" shapeId="0">
      <text>
        <r>
          <rPr>
            <sz val="11"/>
            <color indexed="81"/>
            <rFont val="Arial"/>
            <family val="2"/>
          </rPr>
          <t>El daño ocurrirá raras veces</t>
        </r>
      </text>
    </comment>
    <comment ref="V6" authorId="0" shapeId="0">
      <text>
        <r>
          <rPr>
            <sz val="11"/>
            <color indexed="81"/>
            <rFont val="Tahoma"/>
            <family val="2"/>
          </rPr>
          <t>El daño ocurrirá el algunas ocasiones</t>
        </r>
      </text>
    </comment>
    <comment ref="W6" authorId="0" shapeId="0">
      <text>
        <r>
          <rPr>
            <sz val="11"/>
            <color indexed="81"/>
            <rFont val="Tahoma"/>
            <family val="2"/>
          </rPr>
          <t>El daño ocurrirá siempre</t>
        </r>
      </text>
    </comment>
    <comment ref="Y6" authorId="0" shapeId="0">
      <text>
        <r>
          <rPr>
            <sz val="11"/>
            <color indexed="81"/>
            <rFont val="Tahoma"/>
            <family val="2"/>
          </rPr>
          <t>Lesiones superficiales, de poca gravedad, usualmente no incapacitantes o con incapacidades menores</t>
        </r>
      </text>
    </comment>
    <comment ref="Z6" authorId="0" shapeId="0">
      <text>
        <r>
          <rPr>
            <sz val="11"/>
            <color indexed="81"/>
            <rFont val="Tahoma"/>
            <family val="2"/>
          </rPr>
          <t>Todas las EP no mortales, esguinces, torceduras, quemaduras de segundo o tercer grado, golpes severos, fracturas menores (costilla, dedo, mano no dominante etc.)</t>
        </r>
      </text>
    </comment>
    <comment ref="AA6" authorId="0" shapeId="0">
      <text>
        <r>
          <rPr>
            <sz val="11"/>
            <color indexed="81"/>
            <rFont val="Arial"/>
            <family val="2"/>
          </rPr>
          <t>Lesiones graves: EP graves, progresivas y eventualmente mortales, fracturas de huesos grandes o de cráneo o múltiples, trauma encefalocraneal, amputaciones, etc.</t>
        </r>
      </text>
    </comment>
  </commentList>
</comments>
</file>

<file path=xl/comments3.xml><?xml version="1.0" encoding="utf-8"?>
<comments xmlns="http://schemas.openxmlformats.org/spreadsheetml/2006/main">
  <authors>
    <author>Jorge Ivan</author>
    <author>EASTMAN</author>
  </authors>
  <commentList>
    <comment ref="U5" authorId="0" shapeId="0">
      <text>
        <r>
          <rPr>
            <sz val="11"/>
            <color indexed="81"/>
            <rFont val="Arial"/>
            <family val="2"/>
          </rPr>
          <t>La probabilidad es función de: 
la frecuencia de exposición, la intensidad de la exposición, el número de expuestos y la sensibilidad especial de algunas de las personas al factor de riesgo, entre otras.</t>
        </r>
      </text>
    </comment>
    <comment ref="Y5" authorId="0" shapeId="0">
      <text>
        <r>
          <rPr>
            <sz val="11"/>
            <color indexed="81"/>
            <rFont val="Arial"/>
            <family val="2"/>
          </rPr>
          <t>Se estiman según el potencial de gravedad de las lesiones</t>
        </r>
      </text>
    </comment>
    <comment ref="AF5" authorId="1" shapeId="0">
      <text>
        <r>
          <rPr>
            <sz val="11"/>
            <color indexed="81"/>
            <rFont val="Tahoma"/>
            <family val="2"/>
          </rPr>
          <t>MEDIDAS DE CONTROL: Al determinar los controles o considerar cambios a los controles existentes, se debe contemplar la reducción de riesgos de acuerdo con la siguiente jerarquía:
a) eliminación;
b) sustitución;
c) controles de ingeniería;
d) precauciones y/o controles administrativos;
e) equipo de protección personal.</t>
        </r>
      </text>
    </comment>
    <comment ref="U6" authorId="0" shapeId="0">
      <text>
        <r>
          <rPr>
            <sz val="11"/>
            <color indexed="81"/>
            <rFont val="Arial"/>
            <family val="2"/>
          </rPr>
          <t>El daño ocurrirá raras veces</t>
        </r>
      </text>
    </comment>
    <comment ref="V6" authorId="0" shapeId="0">
      <text>
        <r>
          <rPr>
            <sz val="11"/>
            <color indexed="81"/>
            <rFont val="Tahoma"/>
            <family val="2"/>
          </rPr>
          <t>El daño ocurrirá el algunas ocasiones</t>
        </r>
      </text>
    </comment>
    <comment ref="W6" authorId="0" shapeId="0">
      <text>
        <r>
          <rPr>
            <sz val="11"/>
            <color indexed="81"/>
            <rFont val="Tahoma"/>
            <family val="2"/>
          </rPr>
          <t>El daño ocurrirá siempre</t>
        </r>
      </text>
    </comment>
    <comment ref="Y6" authorId="0" shapeId="0">
      <text>
        <r>
          <rPr>
            <sz val="11"/>
            <color indexed="81"/>
            <rFont val="Tahoma"/>
            <family val="2"/>
          </rPr>
          <t>Lesiones superficiales, de poca gravedad, usualmente no incapacitantes o con incapacidades menores</t>
        </r>
      </text>
    </comment>
    <comment ref="Z6" authorId="0" shapeId="0">
      <text>
        <r>
          <rPr>
            <sz val="11"/>
            <color indexed="81"/>
            <rFont val="Tahoma"/>
            <family val="2"/>
          </rPr>
          <t>Todas las EP no mortales, esguinces, torceduras, quemaduras de segundo o tercer grado, golpes severos, fracturas menores (costilla, dedo, mano no dominante etc.)</t>
        </r>
      </text>
    </comment>
    <comment ref="AA6" authorId="0" shapeId="0">
      <text>
        <r>
          <rPr>
            <sz val="11"/>
            <color indexed="81"/>
            <rFont val="Arial"/>
            <family val="2"/>
          </rPr>
          <t>Lesiones graves: EP graves, progresivas y eventualmente mortales, fracturas de huesos grandes o de cráneo o múltiples, trauma encefalocraneal, amputaciones, etc.</t>
        </r>
      </text>
    </comment>
  </commentList>
</comments>
</file>

<file path=xl/comments4.xml><?xml version="1.0" encoding="utf-8"?>
<comments xmlns="http://schemas.openxmlformats.org/spreadsheetml/2006/main">
  <authors>
    <author>Jorge Ivan</author>
    <author>EASTMAN</author>
  </authors>
  <commentList>
    <comment ref="U5" authorId="0" shapeId="0">
      <text>
        <r>
          <rPr>
            <sz val="11"/>
            <color indexed="81"/>
            <rFont val="Arial"/>
            <family val="2"/>
          </rPr>
          <t>La probabilidad es función de: 
la frecuencia de exposición, la intensidad de la exposición, el número de expuestos y la sensibilidad especial de algunas de las personas al factor de riesgo, entre otras.</t>
        </r>
      </text>
    </comment>
    <comment ref="Y5" authorId="0" shapeId="0">
      <text>
        <r>
          <rPr>
            <sz val="11"/>
            <color indexed="81"/>
            <rFont val="Arial"/>
            <family val="2"/>
          </rPr>
          <t>Se estiman según el potencial de gravedad de las lesiones</t>
        </r>
      </text>
    </comment>
    <comment ref="AF5" authorId="1" shapeId="0">
      <text>
        <r>
          <rPr>
            <sz val="11"/>
            <color indexed="81"/>
            <rFont val="Tahoma"/>
            <family val="2"/>
          </rPr>
          <t>MEDIDAS DE CONTROL: Al determinar los controles o considerar cambios a los controles existentes, se debe contemplar la reducción de riesgos de acuerdo con la siguiente jerarquía:
a) eliminación;
b) sustitución;
c) controles de ingeniería;
d) precauciones y/o controles administrativos;
e) equipo de protección personal.</t>
        </r>
      </text>
    </comment>
    <comment ref="U6" authorId="0" shapeId="0">
      <text>
        <r>
          <rPr>
            <sz val="11"/>
            <color indexed="81"/>
            <rFont val="Arial"/>
            <family val="2"/>
          </rPr>
          <t>El daño ocurrirá raras veces</t>
        </r>
      </text>
    </comment>
    <comment ref="V6" authorId="0" shapeId="0">
      <text>
        <r>
          <rPr>
            <sz val="11"/>
            <color indexed="81"/>
            <rFont val="Tahoma"/>
            <family val="2"/>
          </rPr>
          <t>El daño ocurrirá el algunas ocasiones</t>
        </r>
      </text>
    </comment>
    <comment ref="W6" authorId="0" shapeId="0">
      <text>
        <r>
          <rPr>
            <sz val="11"/>
            <color indexed="81"/>
            <rFont val="Tahoma"/>
            <family val="2"/>
          </rPr>
          <t>El daño ocurrirá siempre</t>
        </r>
      </text>
    </comment>
    <comment ref="Y6" authorId="0" shapeId="0">
      <text>
        <r>
          <rPr>
            <sz val="11"/>
            <color indexed="81"/>
            <rFont val="Tahoma"/>
            <family val="2"/>
          </rPr>
          <t>Lesiones superficiales, de poca gravedad, usualmente no incapacitantes o con incapacidades menores</t>
        </r>
      </text>
    </comment>
    <comment ref="Z6" authorId="0" shapeId="0">
      <text>
        <r>
          <rPr>
            <sz val="11"/>
            <color indexed="81"/>
            <rFont val="Tahoma"/>
            <family val="2"/>
          </rPr>
          <t>Todas las EP no mortales, esguinces, torceduras, quemaduras de segundo o tercer grado, golpes severos, fracturas menores (costilla, dedo, mano no dominante etc.)</t>
        </r>
      </text>
    </comment>
    <comment ref="AA6" authorId="0" shapeId="0">
      <text>
        <r>
          <rPr>
            <sz val="11"/>
            <color indexed="81"/>
            <rFont val="Arial"/>
            <family val="2"/>
          </rPr>
          <t>Lesiones graves: EP graves, progresivas y eventualmente mortales, fracturas de huesos grandes o de cráneo o múltiples, trauma encefalocraneal, amputaciones, etc.</t>
        </r>
      </text>
    </comment>
  </commentList>
</comments>
</file>

<file path=xl/comments5.xml><?xml version="1.0" encoding="utf-8"?>
<comments xmlns="http://schemas.openxmlformats.org/spreadsheetml/2006/main">
  <authors>
    <author>Jorge Ivan</author>
    <author>EASTMAN</author>
  </authors>
  <commentList>
    <comment ref="U5" authorId="0" shapeId="0">
      <text>
        <r>
          <rPr>
            <sz val="11"/>
            <color indexed="81"/>
            <rFont val="Arial"/>
            <family val="2"/>
          </rPr>
          <t>La probabilidad es función de: 
la frecuencia de exposición, la intensidad de la exposición, el número de expuestos y la sensibilidad especial de algunas de las personas al factor de riesgo, entre otras.</t>
        </r>
      </text>
    </comment>
    <comment ref="Y5" authorId="0" shapeId="0">
      <text>
        <r>
          <rPr>
            <sz val="11"/>
            <color indexed="81"/>
            <rFont val="Arial"/>
            <family val="2"/>
          </rPr>
          <t>Se estiman según el potencial de gravedad de las lesiones</t>
        </r>
      </text>
    </comment>
    <comment ref="AF5" authorId="1" shapeId="0">
      <text>
        <r>
          <rPr>
            <sz val="11"/>
            <color indexed="81"/>
            <rFont val="Tahoma"/>
            <family val="2"/>
          </rPr>
          <t>MEDIDAS DE CONTROL: Al determinar los controles o considerar cambios a los controles existentes, se debe contemplar la reducción de riesgos de acuerdo con la siguiente jerarquía:
a) eliminación;
b) sustitución;
c) controles de ingeniería;
d) precauciones y/o controles administrativos;
e) equipo de protección personal.</t>
        </r>
      </text>
    </comment>
    <comment ref="U6" authorId="0" shapeId="0">
      <text>
        <r>
          <rPr>
            <sz val="11"/>
            <color indexed="81"/>
            <rFont val="Arial"/>
            <family val="2"/>
          </rPr>
          <t>El daño ocurrirá raras veces</t>
        </r>
      </text>
    </comment>
    <comment ref="V6" authorId="0" shapeId="0">
      <text>
        <r>
          <rPr>
            <sz val="11"/>
            <color indexed="81"/>
            <rFont val="Tahoma"/>
            <family val="2"/>
          </rPr>
          <t>El daño ocurrirá el algunas ocasiones</t>
        </r>
      </text>
    </comment>
    <comment ref="W6" authorId="0" shapeId="0">
      <text>
        <r>
          <rPr>
            <sz val="11"/>
            <color indexed="81"/>
            <rFont val="Tahoma"/>
            <family val="2"/>
          </rPr>
          <t>El daño ocurrirá siempre</t>
        </r>
      </text>
    </comment>
    <comment ref="Y6" authorId="0" shapeId="0">
      <text>
        <r>
          <rPr>
            <sz val="11"/>
            <color indexed="81"/>
            <rFont val="Tahoma"/>
            <family val="2"/>
          </rPr>
          <t>Lesiones superficiales, de poca gravedad, usualmente no incapacitantes o con incapacidades menores</t>
        </r>
      </text>
    </comment>
    <comment ref="Z6" authorId="0" shapeId="0">
      <text>
        <r>
          <rPr>
            <sz val="11"/>
            <color indexed="81"/>
            <rFont val="Tahoma"/>
            <family val="2"/>
          </rPr>
          <t>Todas las EP no mortales, esguinces, torceduras, quemaduras de segundo o tercer grado, golpes severos, fracturas menores (costilla, dedo, mano no dominante etc.)</t>
        </r>
      </text>
    </comment>
    <comment ref="AA6" authorId="0" shapeId="0">
      <text>
        <r>
          <rPr>
            <sz val="11"/>
            <color indexed="81"/>
            <rFont val="Arial"/>
            <family val="2"/>
          </rPr>
          <t>Lesiones graves: EP graves, progresivas y eventualmente mortales, fracturas de huesos grandes o de cráneo o múltiples, trauma encefalocraneal, amputaciones, etc.</t>
        </r>
      </text>
    </comment>
  </commentList>
</comments>
</file>

<file path=xl/comments6.xml><?xml version="1.0" encoding="utf-8"?>
<comments xmlns="http://schemas.openxmlformats.org/spreadsheetml/2006/main">
  <authors>
    <author>Jorge Ivan</author>
    <author>EASTMAN</author>
  </authors>
  <commentList>
    <comment ref="U5" authorId="0" shapeId="0">
      <text>
        <r>
          <rPr>
            <sz val="11"/>
            <color indexed="81"/>
            <rFont val="Arial"/>
            <family val="2"/>
          </rPr>
          <t>La probabilidad es función de: 
la frecuencia de exposición, la intensidad de la exposición, el número de expuestos y la sensibilidad especial de algunas de las personas al factor de riesgo, entre otras.</t>
        </r>
      </text>
    </comment>
    <comment ref="Y5" authorId="0" shapeId="0">
      <text>
        <r>
          <rPr>
            <sz val="11"/>
            <color indexed="81"/>
            <rFont val="Arial"/>
            <family val="2"/>
          </rPr>
          <t>Se estiman según el potencial de gravedad de las lesiones</t>
        </r>
      </text>
    </comment>
    <comment ref="AF5" authorId="1" shapeId="0">
      <text>
        <r>
          <rPr>
            <sz val="11"/>
            <color indexed="81"/>
            <rFont val="Tahoma"/>
            <family val="2"/>
          </rPr>
          <t>MEDIDAS DE CONTROL: Al determinar los controles o considerar cambios a los controles existentes, se debe contemplar la reducción de riesgos de acuerdo con la siguiente jerarquía:
a) eliminación;
b) sustitución;
c) controles de ingeniería;
d) precauciones y/o controles administrativos;
e) equipo de protección personal.</t>
        </r>
      </text>
    </comment>
    <comment ref="U6" authorId="0" shapeId="0">
      <text>
        <r>
          <rPr>
            <sz val="11"/>
            <color indexed="81"/>
            <rFont val="Arial"/>
            <family val="2"/>
          </rPr>
          <t>El daño ocurrirá raras veces</t>
        </r>
      </text>
    </comment>
    <comment ref="V6" authorId="0" shapeId="0">
      <text>
        <r>
          <rPr>
            <sz val="11"/>
            <color indexed="81"/>
            <rFont val="Tahoma"/>
            <family val="2"/>
          </rPr>
          <t>El daño ocurrirá el algunas ocasiones</t>
        </r>
      </text>
    </comment>
    <comment ref="W6" authorId="0" shapeId="0">
      <text>
        <r>
          <rPr>
            <sz val="11"/>
            <color indexed="81"/>
            <rFont val="Tahoma"/>
            <family val="2"/>
          </rPr>
          <t>El daño ocurrirá siempre</t>
        </r>
      </text>
    </comment>
    <comment ref="Y6" authorId="0" shapeId="0">
      <text>
        <r>
          <rPr>
            <sz val="11"/>
            <color indexed="81"/>
            <rFont val="Tahoma"/>
            <family val="2"/>
          </rPr>
          <t>Lesiones superficiales, de poca gravedad, usualmente no incapacitantes o con incapacidades menores</t>
        </r>
      </text>
    </comment>
    <comment ref="Z6" authorId="0" shapeId="0">
      <text>
        <r>
          <rPr>
            <sz val="11"/>
            <color indexed="81"/>
            <rFont val="Tahoma"/>
            <family val="2"/>
          </rPr>
          <t>Todas las EP no mortales, esguinces, torceduras, quemaduras de segundo o tercer grado, golpes severos, fracturas menores (costilla, dedo, mano no dominante etc.)</t>
        </r>
      </text>
    </comment>
    <comment ref="AA6" authorId="0" shapeId="0">
      <text>
        <r>
          <rPr>
            <sz val="11"/>
            <color indexed="81"/>
            <rFont val="Arial"/>
            <family val="2"/>
          </rPr>
          <t>Lesiones graves: EP graves, progresivas y eventualmente mortales, fracturas de huesos grandes o de cráneo o múltiples, trauma encefalocraneal, amputaciones, etc.</t>
        </r>
      </text>
    </comment>
  </commentList>
</comments>
</file>

<file path=xl/comments7.xml><?xml version="1.0" encoding="utf-8"?>
<comments xmlns="http://schemas.openxmlformats.org/spreadsheetml/2006/main">
  <authors>
    <author>Jorge Ivan</author>
    <author>EASTMAN</author>
  </authors>
  <commentList>
    <comment ref="U5" authorId="0" shapeId="0">
      <text>
        <r>
          <rPr>
            <sz val="11"/>
            <color indexed="81"/>
            <rFont val="Arial"/>
            <family val="2"/>
          </rPr>
          <t>La probabilidad es función de: 
la frecuencia de exposición, la intensidad de la exposición, el número de expuestos y la sensibilidad especial de algunas de las personas al factor de riesgo, entre otras.</t>
        </r>
      </text>
    </comment>
    <comment ref="Y5" authorId="0" shapeId="0">
      <text>
        <r>
          <rPr>
            <sz val="11"/>
            <color indexed="81"/>
            <rFont val="Arial"/>
            <family val="2"/>
          </rPr>
          <t>Se estiman según el potencial de gravedad de las lesiones</t>
        </r>
      </text>
    </comment>
    <comment ref="AF5" authorId="1" shapeId="0">
      <text>
        <r>
          <rPr>
            <sz val="11"/>
            <color indexed="81"/>
            <rFont val="Tahoma"/>
            <family val="2"/>
          </rPr>
          <t>MEDIDAS DE CONTROL: Al determinar los controles o considerar cambios a los controles existentes, se debe contemplar la reducción de riesgos de acuerdo con la siguiente jerarquía:
a) eliminación;
b) sustitución;
c) controles de ingeniería;
d) precauciones y/o controles administrativos;
e) equipo de protección personal.</t>
        </r>
      </text>
    </comment>
    <comment ref="U6" authorId="0" shapeId="0">
      <text>
        <r>
          <rPr>
            <sz val="11"/>
            <color indexed="81"/>
            <rFont val="Arial"/>
            <family val="2"/>
          </rPr>
          <t>El daño ocurrirá raras veces</t>
        </r>
      </text>
    </comment>
    <comment ref="V6" authorId="0" shapeId="0">
      <text>
        <r>
          <rPr>
            <sz val="11"/>
            <color indexed="81"/>
            <rFont val="Tahoma"/>
            <family val="2"/>
          </rPr>
          <t>El daño ocurrirá el algunas ocasiones</t>
        </r>
      </text>
    </comment>
    <comment ref="W6" authorId="0" shapeId="0">
      <text>
        <r>
          <rPr>
            <sz val="11"/>
            <color indexed="81"/>
            <rFont val="Tahoma"/>
            <family val="2"/>
          </rPr>
          <t>El daño ocurrirá siempre</t>
        </r>
      </text>
    </comment>
    <comment ref="Y6" authorId="0" shapeId="0">
      <text>
        <r>
          <rPr>
            <sz val="11"/>
            <color indexed="81"/>
            <rFont val="Tahoma"/>
            <family val="2"/>
          </rPr>
          <t>Lesiones superficiales, de poca gravedad, usualmente no incapacitantes o con incapacidades menores</t>
        </r>
      </text>
    </comment>
    <comment ref="Z6" authorId="0" shapeId="0">
      <text>
        <r>
          <rPr>
            <sz val="11"/>
            <color indexed="81"/>
            <rFont val="Tahoma"/>
            <family val="2"/>
          </rPr>
          <t>Todas las EP no mortales, esguinces, torceduras, quemaduras de segundo o tercer grado, golpes severos, fracturas menores (costilla, dedo, mano no dominante etc.)</t>
        </r>
      </text>
    </comment>
    <comment ref="AA6" authorId="0" shapeId="0">
      <text>
        <r>
          <rPr>
            <sz val="11"/>
            <color indexed="81"/>
            <rFont val="Arial"/>
            <family val="2"/>
          </rPr>
          <t>Lesiones graves: EP graves, progresivas y eventualmente mortales, fracturas de huesos grandes o de cráneo o múltiples, trauma encefalocraneal, amputaciones, etc.</t>
        </r>
      </text>
    </comment>
  </commentList>
</comments>
</file>

<file path=xl/comments8.xml><?xml version="1.0" encoding="utf-8"?>
<comments xmlns="http://schemas.openxmlformats.org/spreadsheetml/2006/main">
  <authors>
    <author>Jorge Ivan</author>
    <author>EASTMAN</author>
  </authors>
  <commentList>
    <comment ref="U5" authorId="0" shapeId="0">
      <text>
        <r>
          <rPr>
            <sz val="11"/>
            <color indexed="81"/>
            <rFont val="Arial"/>
            <family val="2"/>
          </rPr>
          <t>La probabilidad es función de: 
la frecuencia de exposición, la intensidad de la exposición, el número de expuestos y la sensibilidad especial de algunas de las personas al factor de riesgo, entre otras.</t>
        </r>
      </text>
    </comment>
    <comment ref="Y5" authorId="0" shapeId="0">
      <text>
        <r>
          <rPr>
            <sz val="11"/>
            <color indexed="81"/>
            <rFont val="Arial"/>
            <family val="2"/>
          </rPr>
          <t>Se estiman según el potencial de gravedad de las lesiones</t>
        </r>
      </text>
    </comment>
    <comment ref="AF5" authorId="1" shapeId="0">
      <text>
        <r>
          <rPr>
            <sz val="11"/>
            <color indexed="81"/>
            <rFont val="Tahoma"/>
            <family val="2"/>
          </rPr>
          <t>MEDIDAS DE CONTROL: Al determinar los controles o considerar cambios a los controles existentes, se debe contemplar la reducción de riesgos de acuerdo con la siguiente jerarquía:
a) eliminación;
b) sustitución;
c) controles de ingeniería;
d) precauciones y/o controles administrativos;
e) equipo de protección personal.</t>
        </r>
      </text>
    </comment>
    <comment ref="U6" authorId="0" shapeId="0">
      <text>
        <r>
          <rPr>
            <sz val="11"/>
            <color indexed="81"/>
            <rFont val="Arial"/>
            <family val="2"/>
          </rPr>
          <t>El daño ocurrirá raras veces</t>
        </r>
      </text>
    </comment>
    <comment ref="V6" authorId="0" shapeId="0">
      <text>
        <r>
          <rPr>
            <sz val="11"/>
            <color indexed="81"/>
            <rFont val="Tahoma"/>
            <family val="2"/>
          </rPr>
          <t>El daño ocurrirá el algunas ocasiones</t>
        </r>
      </text>
    </comment>
    <comment ref="W6" authorId="0" shapeId="0">
      <text>
        <r>
          <rPr>
            <sz val="11"/>
            <color indexed="81"/>
            <rFont val="Tahoma"/>
            <family val="2"/>
          </rPr>
          <t>El daño ocurrirá siempre</t>
        </r>
      </text>
    </comment>
    <comment ref="Y6" authorId="0" shapeId="0">
      <text>
        <r>
          <rPr>
            <sz val="11"/>
            <color indexed="81"/>
            <rFont val="Tahoma"/>
            <family val="2"/>
          </rPr>
          <t>Lesiones superficiales, de poca gravedad, usualmente no incapacitantes o con incapacidades menores</t>
        </r>
      </text>
    </comment>
    <comment ref="Z6" authorId="0" shapeId="0">
      <text>
        <r>
          <rPr>
            <sz val="11"/>
            <color indexed="81"/>
            <rFont val="Tahoma"/>
            <family val="2"/>
          </rPr>
          <t>Todas las EP no mortales, esguinces, torceduras, quemaduras de segundo o tercer grado, golpes severos, fracturas menores (costilla, dedo, mano no dominante etc.)</t>
        </r>
      </text>
    </comment>
    <comment ref="AA6" authorId="0" shapeId="0">
      <text>
        <r>
          <rPr>
            <sz val="11"/>
            <color indexed="81"/>
            <rFont val="Arial"/>
            <family val="2"/>
          </rPr>
          <t>Lesiones graves: EP graves, progresivas y eventualmente mortales, fracturas de huesos grandes o de cráneo o múltiples, trauma encefalocraneal, amputaciones, etc.</t>
        </r>
      </text>
    </comment>
  </commentList>
</comments>
</file>

<file path=xl/comments9.xml><?xml version="1.0" encoding="utf-8"?>
<comments xmlns="http://schemas.openxmlformats.org/spreadsheetml/2006/main">
  <authors>
    <author>Jorge Ivan</author>
    <author>EASTMAN</author>
  </authors>
  <commentList>
    <comment ref="U5" authorId="0" shapeId="0">
      <text>
        <r>
          <rPr>
            <sz val="11"/>
            <color indexed="81"/>
            <rFont val="Arial"/>
            <family val="2"/>
          </rPr>
          <t>La probabilidad es función de: 
la frecuencia de exposición, la intensidad de la exposición, el número de expuestos y la sensibilidad especial de algunas de las personas al factor de riesgo, entre otras.</t>
        </r>
      </text>
    </comment>
    <comment ref="Y5" authorId="0" shapeId="0">
      <text>
        <r>
          <rPr>
            <sz val="11"/>
            <color indexed="81"/>
            <rFont val="Arial"/>
            <family val="2"/>
          </rPr>
          <t>Se estiman según el potencial de gravedad de las lesiones</t>
        </r>
      </text>
    </comment>
    <comment ref="AF5" authorId="1" shapeId="0">
      <text>
        <r>
          <rPr>
            <sz val="11"/>
            <color indexed="81"/>
            <rFont val="Tahoma"/>
            <family val="2"/>
          </rPr>
          <t>MEDIDAS DE CONTROL: Al determinar los controles o considerar cambios a los controles existentes, se debe contemplar la reducción de riesgos de acuerdo con la siguiente jerarquía:
a) eliminación;
b) sustitución;
c) controles de ingeniería;
d) precauciones y/o controles administrativos;
e) equipo de protección personal.</t>
        </r>
      </text>
    </comment>
    <comment ref="U6" authorId="0" shapeId="0">
      <text>
        <r>
          <rPr>
            <sz val="11"/>
            <color indexed="81"/>
            <rFont val="Arial"/>
            <family val="2"/>
          </rPr>
          <t>El daño ocurrirá raras veces</t>
        </r>
      </text>
    </comment>
    <comment ref="V6" authorId="0" shapeId="0">
      <text>
        <r>
          <rPr>
            <sz val="11"/>
            <color indexed="81"/>
            <rFont val="Tahoma"/>
            <family val="2"/>
          </rPr>
          <t>El daño ocurrirá el algunas ocasiones</t>
        </r>
      </text>
    </comment>
    <comment ref="W6" authorId="0" shapeId="0">
      <text>
        <r>
          <rPr>
            <sz val="11"/>
            <color indexed="81"/>
            <rFont val="Tahoma"/>
            <family val="2"/>
          </rPr>
          <t>El daño ocurrirá siempre</t>
        </r>
      </text>
    </comment>
    <comment ref="Y6" authorId="0" shapeId="0">
      <text>
        <r>
          <rPr>
            <sz val="11"/>
            <color indexed="81"/>
            <rFont val="Tahoma"/>
            <family val="2"/>
          </rPr>
          <t>Lesiones superficiales, de poca gravedad, usualmente no incapacitantes o con incapacidades menores</t>
        </r>
      </text>
    </comment>
    <comment ref="Z6" authorId="0" shapeId="0">
      <text>
        <r>
          <rPr>
            <sz val="11"/>
            <color indexed="81"/>
            <rFont val="Tahoma"/>
            <family val="2"/>
          </rPr>
          <t>Todas las EP no mortales, esguinces, torceduras, quemaduras de segundo o tercer grado, golpes severos, fracturas menores (costilla, dedo, mano no dominante etc.)</t>
        </r>
      </text>
    </comment>
    <comment ref="AA6" authorId="0" shapeId="0">
      <text>
        <r>
          <rPr>
            <sz val="11"/>
            <color indexed="81"/>
            <rFont val="Arial"/>
            <family val="2"/>
          </rPr>
          <t>Lesiones graves: EP graves, progresivas y eventualmente mortales, fracturas de huesos grandes o de cráneo o múltiples, trauma encefalocraneal, amputaciones, etc.</t>
        </r>
      </text>
    </comment>
  </commentList>
</comments>
</file>

<file path=xl/comments10.xml><?xml version="1.0" encoding="utf-8"?>
<comments xmlns="http://schemas.openxmlformats.org/spreadsheetml/2006/main">
  <authors>
    <author>Jorge Ivan</author>
    <author>EASTMAN</author>
  </authors>
  <commentList>
    <comment ref="U5" authorId="0" shapeId="0">
      <text>
        <r>
          <rPr>
            <sz val="11"/>
            <color indexed="81"/>
            <rFont val="Arial"/>
            <family val="2"/>
          </rPr>
          <t>La probabilidad es función de: 
la frecuencia de exposición, la intensidad de la exposición, el número de expuestos y la sensibilidad especial de algunas de las personas al factor de riesgo, entre otras.</t>
        </r>
      </text>
    </comment>
    <comment ref="Y5" authorId="0" shapeId="0">
      <text>
        <r>
          <rPr>
            <sz val="11"/>
            <color indexed="81"/>
            <rFont val="Arial"/>
            <family val="2"/>
          </rPr>
          <t>Se estiman según el potencial de gravedad de las lesiones</t>
        </r>
      </text>
    </comment>
    <comment ref="AF5" authorId="1" shapeId="0">
      <text>
        <r>
          <rPr>
            <sz val="11"/>
            <color indexed="81"/>
            <rFont val="Tahoma"/>
            <family val="2"/>
          </rPr>
          <t>MEDIDAS DE CONTROL: Al determinar los controles o considerar cambios a los controles existentes, se debe contemplar la reducción de riesgos de acuerdo con la siguiente jerarquía:
a) eliminación;
b) sustitución;
c) controles de ingeniería;
d) precauciones y/o controles administrativos;
e) equipo de protección personal.</t>
        </r>
      </text>
    </comment>
    <comment ref="U6" authorId="0" shapeId="0">
      <text>
        <r>
          <rPr>
            <sz val="11"/>
            <color indexed="81"/>
            <rFont val="Arial"/>
            <family val="2"/>
          </rPr>
          <t>El daño ocurrirá raras veces</t>
        </r>
      </text>
    </comment>
    <comment ref="V6" authorId="0" shapeId="0">
      <text>
        <r>
          <rPr>
            <sz val="11"/>
            <color indexed="81"/>
            <rFont val="Tahoma"/>
            <family val="2"/>
          </rPr>
          <t>El daño ocurrirá el algunas ocasiones</t>
        </r>
      </text>
    </comment>
    <comment ref="W6" authorId="0" shapeId="0">
      <text>
        <r>
          <rPr>
            <sz val="11"/>
            <color indexed="81"/>
            <rFont val="Tahoma"/>
            <family val="2"/>
          </rPr>
          <t>El daño ocurrirá siempre</t>
        </r>
      </text>
    </comment>
    <comment ref="Y6" authorId="0" shapeId="0">
      <text>
        <r>
          <rPr>
            <sz val="11"/>
            <color indexed="81"/>
            <rFont val="Tahoma"/>
            <family val="2"/>
          </rPr>
          <t>Lesiones superficiales, de poca gravedad, usualmente no incapacitantes o con incapacidades menores</t>
        </r>
      </text>
    </comment>
    <comment ref="Z6" authorId="0" shapeId="0">
      <text>
        <r>
          <rPr>
            <sz val="11"/>
            <color indexed="81"/>
            <rFont val="Tahoma"/>
            <family val="2"/>
          </rPr>
          <t>Todas las EP no mortales, esguinces, torceduras, quemaduras de segundo o tercer grado, golpes severos, fracturas menores (costilla, dedo, mano no dominante etc.)</t>
        </r>
      </text>
    </comment>
    <comment ref="AA6" authorId="0" shapeId="0">
      <text>
        <r>
          <rPr>
            <sz val="11"/>
            <color indexed="81"/>
            <rFont val="Arial"/>
            <family val="2"/>
          </rPr>
          <t>Lesiones graves: EP graves, progresivas y eventualmente mortales, fracturas de huesos grandes o de cráneo o múltiples, trauma encefalocraneal, amputaciones, etc.</t>
        </r>
      </text>
    </comment>
  </commentList>
</comments>
</file>

<file path=xl/comments11.xml><?xml version="1.0" encoding="utf-8"?>
<comments xmlns="http://schemas.openxmlformats.org/spreadsheetml/2006/main">
  <authors>
    <author>Jorge Ivan</author>
    <author>EASTMAN</author>
  </authors>
  <commentList>
    <comment ref="U5" authorId="0" shapeId="0">
      <text>
        <r>
          <rPr>
            <sz val="11"/>
            <color indexed="81"/>
            <rFont val="Arial"/>
            <family val="2"/>
          </rPr>
          <t>La probabilidad es función de: 
la frecuencia de exposición, la intensidad de la exposición, el número de expuestos y la sensibilidad especial de algunas de las personas al factor de riesgo, entre otras.</t>
        </r>
      </text>
    </comment>
    <comment ref="Y5" authorId="0" shapeId="0">
      <text>
        <r>
          <rPr>
            <sz val="11"/>
            <color indexed="81"/>
            <rFont val="Arial"/>
            <family val="2"/>
          </rPr>
          <t>Se estiman según el potencial de gravedad de las lesiones</t>
        </r>
      </text>
    </comment>
    <comment ref="AF5" authorId="1" shapeId="0">
      <text>
        <r>
          <rPr>
            <sz val="11"/>
            <color indexed="81"/>
            <rFont val="Tahoma"/>
            <family val="2"/>
          </rPr>
          <t>MEDIDAS DE CONTROL: Al determinar los controles o considerar cambios a los controles existentes, se debe contemplar la reducción de riesgos de acuerdo con la siguiente jerarquía:
a) eliminación;
b) sustitución;
c) controles de ingeniería;
d) precauciones y/o controles administrativos;
e) equipo de protección personal.</t>
        </r>
      </text>
    </comment>
    <comment ref="U6" authorId="0" shapeId="0">
      <text>
        <r>
          <rPr>
            <sz val="11"/>
            <color indexed="81"/>
            <rFont val="Arial"/>
            <family val="2"/>
          </rPr>
          <t>El daño ocurrirá raras veces</t>
        </r>
      </text>
    </comment>
    <comment ref="V6" authorId="0" shapeId="0">
      <text>
        <r>
          <rPr>
            <sz val="11"/>
            <color indexed="81"/>
            <rFont val="Tahoma"/>
            <family val="2"/>
          </rPr>
          <t>El daño ocurrirá el algunas ocasiones</t>
        </r>
      </text>
    </comment>
    <comment ref="W6" authorId="0" shapeId="0">
      <text>
        <r>
          <rPr>
            <sz val="11"/>
            <color indexed="81"/>
            <rFont val="Tahoma"/>
            <family val="2"/>
          </rPr>
          <t>El daño ocurrirá siempre</t>
        </r>
      </text>
    </comment>
    <comment ref="Y6" authorId="0" shapeId="0">
      <text>
        <r>
          <rPr>
            <sz val="11"/>
            <color indexed="81"/>
            <rFont val="Tahoma"/>
            <family val="2"/>
          </rPr>
          <t>Lesiones superficiales, de poca gravedad, usualmente no incapacitantes o con incapacidades menores</t>
        </r>
      </text>
    </comment>
    <comment ref="Z6" authorId="0" shapeId="0">
      <text>
        <r>
          <rPr>
            <sz val="11"/>
            <color indexed="81"/>
            <rFont val="Tahoma"/>
            <family val="2"/>
          </rPr>
          <t>Todas las EP no mortales, esguinces, torceduras, quemaduras de segundo o tercer grado, golpes severos, fracturas menores (costilla, dedo, mano no dominante etc.)</t>
        </r>
      </text>
    </comment>
    <comment ref="AA6" authorId="0" shapeId="0">
      <text>
        <r>
          <rPr>
            <sz val="11"/>
            <color indexed="81"/>
            <rFont val="Arial"/>
            <family val="2"/>
          </rPr>
          <t>Lesiones graves: EP graves, progresivas y eventualmente mortales, fracturas de huesos grandes o de cráneo o múltiples, trauma encefalocraneal, amputaciones, etc.</t>
        </r>
      </text>
    </comment>
  </commentList>
</comments>
</file>

<file path=xl/comments12.xml><?xml version="1.0" encoding="utf-8"?>
<comments xmlns="http://schemas.openxmlformats.org/spreadsheetml/2006/main">
  <authors>
    <author>Jorge Ivan</author>
    <author>EASTMAN</author>
  </authors>
  <commentList>
    <comment ref="U5" authorId="0" shapeId="0">
      <text>
        <r>
          <rPr>
            <sz val="11"/>
            <color indexed="81"/>
            <rFont val="Arial"/>
            <family val="2"/>
          </rPr>
          <t>La probabilidad es función de: 
la frecuencia de exposición, la intensidad de la exposición, el número de expuestos y la sensibilidad especial de algunas de las personas al factor de riesgo, entre otras.</t>
        </r>
      </text>
    </comment>
    <comment ref="Y5" authorId="0" shapeId="0">
      <text>
        <r>
          <rPr>
            <sz val="11"/>
            <color indexed="81"/>
            <rFont val="Arial"/>
            <family val="2"/>
          </rPr>
          <t>Se estiman según el potencial de gravedad de las lesiones</t>
        </r>
      </text>
    </comment>
    <comment ref="AF5" authorId="1" shapeId="0">
      <text>
        <r>
          <rPr>
            <sz val="11"/>
            <color indexed="81"/>
            <rFont val="Tahoma"/>
            <family val="2"/>
          </rPr>
          <t>MEDIDAS DE CONTROL: Al determinar los controles o considerar cambios a los controles existentes, se debe contemplar la reducción de riesgos de acuerdo con la siguiente jerarquía:
a) eliminación;
b) sustitución;
c) controles de ingeniería;
d) precauciones y/o controles administrativos;
e) equipo de protección personal.</t>
        </r>
      </text>
    </comment>
    <comment ref="U6" authorId="0" shapeId="0">
      <text>
        <r>
          <rPr>
            <sz val="11"/>
            <color indexed="81"/>
            <rFont val="Arial"/>
            <family val="2"/>
          </rPr>
          <t>El daño ocurrirá raras veces</t>
        </r>
      </text>
    </comment>
    <comment ref="V6" authorId="0" shapeId="0">
      <text>
        <r>
          <rPr>
            <sz val="11"/>
            <color indexed="81"/>
            <rFont val="Tahoma"/>
            <family val="2"/>
          </rPr>
          <t>El daño ocurrirá el algunas ocasiones</t>
        </r>
      </text>
    </comment>
    <comment ref="W6" authorId="0" shapeId="0">
      <text>
        <r>
          <rPr>
            <sz val="11"/>
            <color indexed="81"/>
            <rFont val="Tahoma"/>
            <family val="2"/>
          </rPr>
          <t>El daño ocurrirá siempre</t>
        </r>
      </text>
    </comment>
    <comment ref="Y6" authorId="0" shapeId="0">
      <text>
        <r>
          <rPr>
            <sz val="11"/>
            <color indexed="81"/>
            <rFont val="Tahoma"/>
            <family val="2"/>
          </rPr>
          <t>Lesiones superficiales, de poca gravedad, usualmente no incapacitantes o con incapacidades menores</t>
        </r>
      </text>
    </comment>
    <comment ref="Z6" authorId="0" shapeId="0">
      <text>
        <r>
          <rPr>
            <sz val="11"/>
            <color indexed="81"/>
            <rFont val="Tahoma"/>
            <family val="2"/>
          </rPr>
          <t>Todas las EP no mortales, esguinces, torceduras, quemaduras de segundo o tercer grado, golpes severos, fracturas menores (costilla, dedo, mano no dominante etc.)</t>
        </r>
      </text>
    </comment>
    <comment ref="AA6" authorId="0" shapeId="0">
      <text>
        <r>
          <rPr>
            <sz val="11"/>
            <color indexed="81"/>
            <rFont val="Arial"/>
            <family val="2"/>
          </rPr>
          <t>Lesiones graves: EP graves, progresivas y eventualmente mortales, fracturas de huesos grandes o de cráneo o múltiples, trauma encefalocraneal, amputaciones, etc.</t>
        </r>
      </text>
    </comment>
  </commentList>
</comments>
</file>

<file path=xl/comments13.xml><?xml version="1.0" encoding="utf-8"?>
<comments xmlns="http://schemas.openxmlformats.org/spreadsheetml/2006/main">
  <authors>
    <author>Jorge Ivan</author>
    <author>EASTMAN</author>
  </authors>
  <commentList>
    <comment ref="U5" authorId="0" shapeId="0">
      <text>
        <r>
          <rPr>
            <sz val="11"/>
            <color indexed="81"/>
            <rFont val="Arial"/>
            <family val="2"/>
          </rPr>
          <t>La probabilidad es función de: 
la frecuencia de exposición, la intensidad de la exposición, el número de expuestos y la sensibilidad especial de algunas de las personas al factor de riesgo, entre otras.</t>
        </r>
      </text>
    </comment>
    <comment ref="Y5" authorId="0" shapeId="0">
      <text>
        <r>
          <rPr>
            <sz val="11"/>
            <color indexed="81"/>
            <rFont val="Arial"/>
            <family val="2"/>
          </rPr>
          <t>Se estiman según el potencial de gravedad de las lesiones</t>
        </r>
      </text>
    </comment>
    <comment ref="AF5" authorId="1" shapeId="0">
      <text>
        <r>
          <rPr>
            <sz val="11"/>
            <color indexed="81"/>
            <rFont val="Tahoma"/>
            <family val="2"/>
          </rPr>
          <t>MEDIDAS DE CONTROL: Al determinar los controles o considerar cambios a los controles existentes, se debe contemplar la reducción de riesgos de acuerdo con la siguiente jerarquía:
a) eliminación;
b) sustitución;
c) controles de ingeniería;
d) precauciones y/o controles administrativos;
e) equipo de protección personal.</t>
        </r>
      </text>
    </comment>
    <comment ref="U6" authorId="0" shapeId="0">
      <text>
        <r>
          <rPr>
            <sz val="11"/>
            <color indexed="81"/>
            <rFont val="Arial"/>
            <family val="2"/>
          </rPr>
          <t>El daño ocurrirá raras veces</t>
        </r>
      </text>
    </comment>
    <comment ref="V6" authorId="0" shapeId="0">
      <text>
        <r>
          <rPr>
            <sz val="11"/>
            <color indexed="81"/>
            <rFont val="Tahoma"/>
            <family val="2"/>
          </rPr>
          <t>El daño ocurrirá el algunas ocasiones</t>
        </r>
      </text>
    </comment>
    <comment ref="W6" authorId="0" shapeId="0">
      <text>
        <r>
          <rPr>
            <sz val="11"/>
            <color indexed="81"/>
            <rFont val="Tahoma"/>
            <family val="2"/>
          </rPr>
          <t>El daño ocurrirá siempre</t>
        </r>
      </text>
    </comment>
    <comment ref="Y6" authorId="0" shapeId="0">
      <text>
        <r>
          <rPr>
            <sz val="11"/>
            <color indexed="81"/>
            <rFont val="Tahoma"/>
            <family val="2"/>
          </rPr>
          <t>Lesiones superficiales, de poca gravedad, usualmente no incapacitantes o con incapacidades menores</t>
        </r>
      </text>
    </comment>
    <comment ref="Z6" authorId="0" shapeId="0">
      <text>
        <r>
          <rPr>
            <sz val="11"/>
            <color indexed="81"/>
            <rFont val="Tahoma"/>
            <family val="2"/>
          </rPr>
          <t>Todas las EP no mortales, esguinces, torceduras, quemaduras de segundo o tercer grado, golpes severos, fracturas menores (costilla, dedo, mano no dominante etc.)</t>
        </r>
      </text>
    </comment>
    <comment ref="AA6" authorId="0" shapeId="0">
      <text>
        <r>
          <rPr>
            <sz val="11"/>
            <color indexed="81"/>
            <rFont val="Arial"/>
            <family val="2"/>
          </rPr>
          <t>Lesiones graves: EP graves, progresivas y eventualmente mortales, fracturas de huesos grandes o de cráneo o múltiples, trauma encefalocraneal, amputaciones, etc.</t>
        </r>
      </text>
    </comment>
  </commentList>
</comments>
</file>

<file path=xl/comments14.xml><?xml version="1.0" encoding="utf-8"?>
<comments xmlns="http://schemas.openxmlformats.org/spreadsheetml/2006/main">
  <authors>
    <author>Jorge Ivan</author>
    <author>EASTMAN</author>
  </authors>
  <commentList>
    <comment ref="U5" authorId="0" shapeId="0">
      <text>
        <r>
          <rPr>
            <sz val="11"/>
            <color indexed="81"/>
            <rFont val="Arial"/>
            <family val="2"/>
          </rPr>
          <t>La probabilidad es función de: 
la frecuencia de exposición, la intensidad de la exposición, el número de expuestos y la sensibilidad especial de algunas de las personas al factor de riesgo, entre otras.</t>
        </r>
      </text>
    </comment>
    <comment ref="Y5" authorId="0" shapeId="0">
      <text>
        <r>
          <rPr>
            <sz val="11"/>
            <color indexed="81"/>
            <rFont val="Arial"/>
            <family val="2"/>
          </rPr>
          <t>Se estiman según el potencial de gravedad de las lesiones</t>
        </r>
      </text>
    </comment>
    <comment ref="AF5" authorId="1" shapeId="0">
      <text>
        <r>
          <rPr>
            <sz val="11"/>
            <color indexed="81"/>
            <rFont val="Tahoma"/>
            <family val="2"/>
          </rPr>
          <t>MEDIDAS DE CONTROL: Al determinar los controles o considerar cambios a los controles existentes, se debe contemplar la reducción de riesgos de acuerdo con la siguiente jerarquía:
a) eliminación;
b) sustitución;
c) controles de ingeniería;
d) precauciones y/o controles administrativos;
e) equipo de protección personal.</t>
        </r>
      </text>
    </comment>
    <comment ref="U6" authorId="0" shapeId="0">
      <text>
        <r>
          <rPr>
            <sz val="11"/>
            <color indexed="81"/>
            <rFont val="Arial"/>
            <family val="2"/>
          </rPr>
          <t>El daño ocurrirá raras veces</t>
        </r>
      </text>
    </comment>
    <comment ref="V6" authorId="0" shapeId="0">
      <text>
        <r>
          <rPr>
            <sz val="11"/>
            <color indexed="81"/>
            <rFont val="Tahoma"/>
            <family val="2"/>
          </rPr>
          <t>El daño ocurrirá el algunas ocasiones</t>
        </r>
      </text>
    </comment>
    <comment ref="W6" authorId="0" shapeId="0">
      <text>
        <r>
          <rPr>
            <sz val="11"/>
            <color indexed="81"/>
            <rFont val="Tahoma"/>
            <family val="2"/>
          </rPr>
          <t>El daño ocurrirá siempre</t>
        </r>
      </text>
    </comment>
    <comment ref="Y6" authorId="0" shapeId="0">
      <text>
        <r>
          <rPr>
            <sz val="11"/>
            <color indexed="81"/>
            <rFont val="Tahoma"/>
            <family val="2"/>
          </rPr>
          <t>Lesiones superficiales, de poca gravedad, usualmente no incapacitantes o con incapacidades menores</t>
        </r>
      </text>
    </comment>
    <comment ref="Z6" authorId="0" shapeId="0">
      <text>
        <r>
          <rPr>
            <sz val="11"/>
            <color indexed="81"/>
            <rFont val="Tahoma"/>
            <family val="2"/>
          </rPr>
          <t>Todas las EP no mortales, esguinces, torceduras, quemaduras de segundo o tercer grado, golpes severos, fracturas menores (costilla, dedo, mano no dominante etc.)</t>
        </r>
      </text>
    </comment>
    <comment ref="AA6" authorId="0" shapeId="0">
      <text>
        <r>
          <rPr>
            <sz val="11"/>
            <color indexed="81"/>
            <rFont val="Arial"/>
            <family val="2"/>
          </rPr>
          <t>Lesiones graves: EP graves, progresivas y eventualmente mortales, fracturas de huesos grandes o de cráneo o múltiples, trauma encefalocraneal, amputaciones, etc.</t>
        </r>
      </text>
    </comment>
  </commentList>
</comments>
</file>

<file path=xl/comments15.xml><?xml version="1.0" encoding="utf-8"?>
<comments xmlns="http://schemas.openxmlformats.org/spreadsheetml/2006/main">
  <authors>
    <author>Jorge Ivan</author>
    <author>EASTMAN</author>
  </authors>
  <commentList>
    <comment ref="U5" authorId="0" shapeId="0">
      <text>
        <r>
          <rPr>
            <sz val="11"/>
            <color indexed="81"/>
            <rFont val="Arial"/>
            <family val="2"/>
          </rPr>
          <t>La probabilidad es función de: 
la frecuencia de exposición, la intensidad de la exposición, el número de expuestos y la sensibilidad especial de algunas de las personas al factor de riesgo, entre otras.</t>
        </r>
      </text>
    </comment>
    <comment ref="Y5" authorId="0" shapeId="0">
      <text>
        <r>
          <rPr>
            <sz val="11"/>
            <color indexed="81"/>
            <rFont val="Arial"/>
            <family val="2"/>
          </rPr>
          <t>Se estiman según el potencial de gravedad de las lesiones</t>
        </r>
      </text>
    </comment>
    <comment ref="AF5" authorId="1" shapeId="0">
      <text>
        <r>
          <rPr>
            <sz val="11"/>
            <color indexed="81"/>
            <rFont val="Tahoma"/>
            <family val="2"/>
          </rPr>
          <t>MEDIDAS DE CONTROL: Al determinar los controles o considerar cambios a los controles existentes, se debe contemplar la reducción de riesgos de acuerdo con la siguiente jerarquía:
a) eliminación;
b) sustitución;
c) controles de ingeniería;
d) precauciones y/o controles administrativos;
e) equipo de protección personal.</t>
        </r>
      </text>
    </comment>
    <comment ref="U6" authorId="0" shapeId="0">
      <text>
        <r>
          <rPr>
            <sz val="11"/>
            <color indexed="81"/>
            <rFont val="Arial"/>
            <family val="2"/>
          </rPr>
          <t>El daño ocurrirá raras veces</t>
        </r>
      </text>
    </comment>
    <comment ref="V6" authorId="0" shapeId="0">
      <text>
        <r>
          <rPr>
            <sz val="11"/>
            <color indexed="81"/>
            <rFont val="Tahoma"/>
            <family val="2"/>
          </rPr>
          <t>El daño ocurrirá el algunas ocasiones</t>
        </r>
      </text>
    </comment>
    <comment ref="W6" authorId="0" shapeId="0">
      <text>
        <r>
          <rPr>
            <sz val="11"/>
            <color indexed="81"/>
            <rFont val="Tahoma"/>
            <family val="2"/>
          </rPr>
          <t>El daño ocurrirá siempre</t>
        </r>
      </text>
    </comment>
    <comment ref="Y6" authorId="0" shapeId="0">
      <text>
        <r>
          <rPr>
            <sz val="11"/>
            <color indexed="81"/>
            <rFont val="Tahoma"/>
            <family val="2"/>
          </rPr>
          <t>Lesiones superficiales, de poca gravedad, usualmente no incapacitantes o con incapacidades menores</t>
        </r>
      </text>
    </comment>
    <comment ref="Z6" authorId="0" shapeId="0">
      <text>
        <r>
          <rPr>
            <sz val="11"/>
            <color indexed="81"/>
            <rFont val="Tahoma"/>
            <family val="2"/>
          </rPr>
          <t>Todas las EP no mortales, esguinces, torceduras, quemaduras de segundo o tercer grado, golpes severos, fracturas menores (costilla, dedo, mano no dominante etc.)</t>
        </r>
      </text>
    </comment>
    <comment ref="AA6" authorId="0" shapeId="0">
      <text>
        <r>
          <rPr>
            <sz val="11"/>
            <color indexed="81"/>
            <rFont val="Arial"/>
            <family val="2"/>
          </rPr>
          <t>Lesiones graves: EP graves, progresivas y eventualmente mortales, fracturas de huesos grandes o de cráneo o múltiples, trauma encefalocraneal, amputaciones, etc.</t>
        </r>
      </text>
    </comment>
  </commentList>
</comments>
</file>

<file path=xl/comments16.xml><?xml version="1.0" encoding="utf-8"?>
<comments xmlns="http://schemas.openxmlformats.org/spreadsheetml/2006/main">
  <authors>
    <author>Jorge Ivan</author>
    <author>EASTMAN</author>
  </authors>
  <commentList>
    <comment ref="U5" authorId="0" shapeId="0">
      <text>
        <r>
          <rPr>
            <sz val="11"/>
            <color indexed="81"/>
            <rFont val="Arial"/>
            <family val="2"/>
          </rPr>
          <t>La probabilidad es función de: 
la frecuencia de exposición, la intensidad de la exposición, el número de expuestos y la sensibilidad especial de algunas de las personas al factor de riesgo, entre otras.</t>
        </r>
      </text>
    </comment>
    <comment ref="Y5" authorId="0" shapeId="0">
      <text>
        <r>
          <rPr>
            <sz val="11"/>
            <color indexed="81"/>
            <rFont val="Arial"/>
            <family val="2"/>
          </rPr>
          <t>Se estiman según el potencial de gravedad de las lesiones</t>
        </r>
      </text>
    </comment>
    <comment ref="AF5" authorId="1" shapeId="0">
      <text>
        <r>
          <rPr>
            <sz val="11"/>
            <color indexed="81"/>
            <rFont val="Tahoma"/>
            <family val="2"/>
          </rPr>
          <t>MEDIDAS DE CONTROL: Al determinar los controles o considerar cambios a los controles existentes, se debe contemplar la reducción de riesgos de acuerdo con la siguiente jerarquía:
a) eliminación;
b) sustitución;
c) controles de ingeniería;
d) precauciones y/o controles administrativos;
e) equipo de protección personal.</t>
        </r>
      </text>
    </comment>
    <comment ref="U6" authorId="0" shapeId="0">
      <text>
        <r>
          <rPr>
            <sz val="11"/>
            <color indexed="81"/>
            <rFont val="Arial"/>
            <family val="2"/>
          </rPr>
          <t>El daño ocurrirá raras veces</t>
        </r>
      </text>
    </comment>
    <comment ref="V6" authorId="0" shapeId="0">
      <text>
        <r>
          <rPr>
            <sz val="11"/>
            <color indexed="81"/>
            <rFont val="Tahoma"/>
            <family val="2"/>
          </rPr>
          <t>El daño ocurrirá el algunas ocasiones</t>
        </r>
      </text>
    </comment>
    <comment ref="W6" authorId="0" shapeId="0">
      <text>
        <r>
          <rPr>
            <sz val="11"/>
            <color indexed="81"/>
            <rFont val="Tahoma"/>
            <family val="2"/>
          </rPr>
          <t>El daño ocurrirá siempre</t>
        </r>
      </text>
    </comment>
    <comment ref="Y6" authorId="0" shapeId="0">
      <text>
        <r>
          <rPr>
            <sz val="11"/>
            <color indexed="81"/>
            <rFont val="Tahoma"/>
            <family val="2"/>
          </rPr>
          <t>Lesiones superficiales, de poca gravedad, usualmente no incapacitantes o con incapacidades menores</t>
        </r>
      </text>
    </comment>
    <comment ref="Z6" authorId="0" shapeId="0">
      <text>
        <r>
          <rPr>
            <sz val="11"/>
            <color indexed="81"/>
            <rFont val="Tahoma"/>
            <family val="2"/>
          </rPr>
          <t>Todas las EP no mortales, esguinces, torceduras, quemaduras de segundo o tercer grado, golpes severos, fracturas menores (costilla, dedo, mano no dominante etc.)</t>
        </r>
      </text>
    </comment>
    <comment ref="AA6" authorId="0" shapeId="0">
      <text>
        <r>
          <rPr>
            <sz val="11"/>
            <color indexed="81"/>
            <rFont val="Arial"/>
            <family val="2"/>
          </rPr>
          <t>Lesiones graves: EP graves, progresivas y eventualmente mortales, fracturas de huesos grandes o de cráneo o múltiples, trauma encefalocraneal, amputaciones, etc.</t>
        </r>
      </text>
    </comment>
  </commentList>
</comments>
</file>

<file path=xl/comments17.xml><?xml version="1.0" encoding="utf-8"?>
<comments xmlns="http://schemas.openxmlformats.org/spreadsheetml/2006/main">
  <authors>
    <author>Jorge Ivan</author>
    <author>EASTMAN</author>
  </authors>
  <commentList>
    <comment ref="U5" authorId="0" shapeId="0">
      <text>
        <r>
          <rPr>
            <sz val="11"/>
            <color indexed="81"/>
            <rFont val="Arial"/>
            <family val="2"/>
          </rPr>
          <t>La probabilidad es función de: 
la frecuencia de exposición, la intensidad de la exposición, el número de expuestos y la sensibilidad especial de algunas de las personas al factor de riesgo, entre otras.</t>
        </r>
      </text>
    </comment>
    <comment ref="Y5" authorId="0" shapeId="0">
      <text>
        <r>
          <rPr>
            <sz val="11"/>
            <color indexed="81"/>
            <rFont val="Arial"/>
            <family val="2"/>
          </rPr>
          <t>Se estiman según el potencial de gravedad de las lesiones</t>
        </r>
      </text>
    </comment>
    <comment ref="AF5" authorId="1" shapeId="0">
      <text>
        <r>
          <rPr>
            <sz val="11"/>
            <color indexed="81"/>
            <rFont val="Tahoma"/>
            <family val="2"/>
          </rPr>
          <t>MEDIDAS DE CONTROL: Al determinar los controles o considerar cambios a los controles existentes, se debe contemplar la reducción de riesgos de acuerdo con la siguiente jerarquía:
a) eliminación;
b) sustitución;
c) controles de ingeniería;
d) precauciones y/o controles administrativos;
e) equipo de protección personal.</t>
        </r>
      </text>
    </comment>
    <comment ref="U6" authorId="0" shapeId="0">
      <text>
        <r>
          <rPr>
            <sz val="11"/>
            <color indexed="81"/>
            <rFont val="Arial"/>
            <family val="2"/>
          </rPr>
          <t>El daño ocurrirá raras veces</t>
        </r>
      </text>
    </comment>
    <comment ref="V6" authorId="0" shapeId="0">
      <text>
        <r>
          <rPr>
            <sz val="11"/>
            <color indexed="81"/>
            <rFont val="Tahoma"/>
            <family val="2"/>
          </rPr>
          <t>El daño ocurrirá el algunas ocasiones</t>
        </r>
      </text>
    </comment>
    <comment ref="W6" authorId="0" shapeId="0">
      <text>
        <r>
          <rPr>
            <sz val="11"/>
            <color indexed="81"/>
            <rFont val="Tahoma"/>
            <family val="2"/>
          </rPr>
          <t>El daño ocurrirá siempre</t>
        </r>
      </text>
    </comment>
    <comment ref="Y6" authorId="0" shapeId="0">
      <text>
        <r>
          <rPr>
            <sz val="11"/>
            <color indexed="81"/>
            <rFont val="Tahoma"/>
            <family val="2"/>
          </rPr>
          <t>Lesiones superficiales, de poca gravedad, usualmente no incapacitantes o con incapacidades menores</t>
        </r>
      </text>
    </comment>
    <comment ref="Z6" authorId="0" shapeId="0">
      <text>
        <r>
          <rPr>
            <sz val="11"/>
            <color indexed="81"/>
            <rFont val="Tahoma"/>
            <family val="2"/>
          </rPr>
          <t>Todas las EP no mortales, esguinces, torceduras, quemaduras de segundo o tercer grado, golpes severos, fracturas menores (costilla, dedo, mano no dominante etc.)</t>
        </r>
      </text>
    </comment>
    <comment ref="AA6" authorId="0" shapeId="0">
      <text>
        <r>
          <rPr>
            <sz val="11"/>
            <color indexed="81"/>
            <rFont val="Arial"/>
            <family val="2"/>
          </rPr>
          <t>Lesiones graves: EP graves, progresivas y eventualmente mortales, fracturas de huesos grandes o de cráneo o múltiples, trauma encefalocraneal, amputaciones, etc.</t>
        </r>
      </text>
    </comment>
  </commentList>
</comments>
</file>

<file path=xl/comments18.xml><?xml version="1.0" encoding="utf-8"?>
<comments xmlns="http://schemas.openxmlformats.org/spreadsheetml/2006/main">
  <authors>
    <author>Jorge Ivan</author>
    <author>EASTMAN</author>
  </authors>
  <commentList>
    <comment ref="U5" authorId="0" shapeId="0">
      <text>
        <r>
          <rPr>
            <sz val="11"/>
            <color indexed="81"/>
            <rFont val="Arial"/>
            <family val="2"/>
          </rPr>
          <t>La probabilidad es función de: 
la frecuencia de exposición, la intensidad de la exposición, el número de expuestos y la sensibilidad especial de algunas de las personas al factor de riesgo, entre otras.</t>
        </r>
      </text>
    </comment>
    <comment ref="Y5" authorId="0" shapeId="0">
      <text>
        <r>
          <rPr>
            <sz val="11"/>
            <color indexed="81"/>
            <rFont val="Arial"/>
            <family val="2"/>
          </rPr>
          <t>Se estiman según el potencial de gravedad de las lesiones</t>
        </r>
      </text>
    </comment>
    <comment ref="AF5" authorId="1" shapeId="0">
      <text>
        <r>
          <rPr>
            <sz val="11"/>
            <color indexed="81"/>
            <rFont val="Tahoma"/>
            <family val="2"/>
          </rPr>
          <t>MEDIDAS DE CONTROL: Al determinar los controles o considerar cambios a los controles existentes, se debe contemplar la reducción de riesgos de acuerdo con la siguiente jerarquía:
a) eliminación;
b) sustitución;
c) controles de ingeniería;
d) precauciones y/o controles administrativos;
e) equipo de protección personal.</t>
        </r>
      </text>
    </comment>
    <comment ref="U6" authorId="0" shapeId="0">
      <text>
        <r>
          <rPr>
            <sz val="11"/>
            <color indexed="81"/>
            <rFont val="Arial"/>
            <family val="2"/>
          </rPr>
          <t>El daño ocurrirá raras veces</t>
        </r>
      </text>
    </comment>
    <comment ref="V6" authorId="0" shapeId="0">
      <text>
        <r>
          <rPr>
            <sz val="11"/>
            <color indexed="81"/>
            <rFont val="Tahoma"/>
            <family val="2"/>
          </rPr>
          <t>El daño ocurrirá el algunas ocasiones</t>
        </r>
      </text>
    </comment>
    <comment ref="W6" authorId="0" shapeId="0">
      <text>
        <r>
          <rPr>
            <sz val="11"/>
            <color indexed="81"/>
            <rFont val="Tahoma"/>
            <family val="2"/>
          </rPr>
          <t>El daño ocurrirá siempre</t>
        </r>
      </text>
    </comment>
    <comment ref="Y6" authorId="0" shapeId="0">
      <text>
        <r>
          <rPr>
            <sz val="11"/>
            <color indexed="81"/>
            <rFont val="Tahoma"/>
            <family val="2"/>
          </rPr>
          <t>Lesiones superficiales, de poca gravedad, usualmente no incapacitantes o con incapacidades menores</t>
        </r>
      </text>
    </comment>
    <comment ref="Z6" authorId="0" shapeId="0">
      <text>
        <r>
          <rPr>
            <sz val="11"/>
            <color indexed="81"/>
            <rFont val="Tahoma"/>
            <family val="2"/>
          </rPr>
          <t>Todas las EP no mortales, esguinces, torceduras, quemaduras de segundo o tercer grado, golpes severos, fracturas menores (costilla, dedo, mano no dominante etc.)</t>
        </r>
      </text>
    </comment>
    <comment ref="AA6" authorId="0" shapeId="0">
      <text>
        <r>
          <rPr>
            <sz val="11"/>
            <color indexed="81"/>
            <rFont val="Arial"/>
            <family val="2"/>
          </rPr>
          <t>Lesiones graves: EP graves, progresivas y eventualmente mortales, fracturas de huesos grandes o de cráneo o múltiples, trauma encefalocraneal, amputaciones, etc.</t>
        </r>
      </text>
    </comment>
  </commentList>
</comments>
</file>

<file path=xl/comments19.xml><?xml version="1.0" encoding="utf-8"?>
<comments xmlns="http://schemas.openxmlformats.org/spreadsheetml/2006/main">
  <authors>
    <author>Jorge Ivan</author>
    <author>EASTMAN</author>
  </authors>
  <commentList>
    <comment ref="U5" authorId="0" shapeId="0">
      <text>
        <r>
          <rPr>
            <sz val="11"/>
            <color indexed="81"/>
            <rFont val="Arial"/>
            <family val="2"/>
          </rPr>
          <t>La probabilidad es función de: 
la frecuencia de exposición, la intensidad de la exposición, el número de expuestos y la sensibilidad especial de algunas de las personas al factor de riesgo, entre otras.</t>
        </r>
      </text>
    </comment>
    <comment ref="Y5" authorId="0" shapeId="0">
      <text>
        <r>
          <rPr>
            <sz val="11"/>
            <color indexed="81"/>
            <rFont val="Arial"/>
            <family val="2"/>
          </rPr>
          <t>Se estiman según el potencial de gravedad de las lesiones</t>
        </r>
      </text>
    </comment>
    <comment ref="AF5" authorId="1" shapeId="0">
      <text>
        <r>
          <rPr>
            <sz val="11"/>
            <color indexed="81"/>
            <rFont val="Tahoma"/>
            <family val="2"/>
          </rPr>
          <t>MEDIDAS DE CONTROL: Al determinar los controles o considerar cambios a los controles existentes, se debe contemplar la reducción de riesgos de acuerdo con la siguiente jerarquía:
a) eliminación;
b) sustitución;
c) controles de ingeniería;
d) precauciones y/o controles administrativos;
e) equipo de protección personal.</t>
        </r>
      </text>
    </comment>
    <comment ref="U6" authorId="0" shapeId="0">
      <text>
        <r>
          <rPr>
            <sz val="11"/>
            <color indexed="81"/>
            <rFont val="Arial"/>
            <family val="2"/>
          </rPr>
          <t>El daño ocurrirá raras veces</t>
        </r>
      </text>
    </comment>
    <comment ref="V6" authorId="0" shapeId="0">
      <text>
        <r>
          <rPr>
            <sz val="11"/>
            <color indexed="81"/>
            <rFont val="Tahoma"/>
            <family val="2"/>
          </rPr>
          <t>El daño ocurrirá el algunas ocasiones</t>
        </r>
      </text>
    </comment>
    <comment ref="W6" authorId="0" shapeId="0">
      <text>
        <r>
          <rPr>
            <sz val="11"/>
            <color indexed="81"/>
            <rFont val="Tahoma"/>
            <family val="2"/>
          </rPr>
          <t>El daño ocurrirá siempre</t>
        </r>
      </text>
    </comment>
    <comment ref="Y6" authorId="0" shapeId="0">
      <text>
        <r>
          <rPr>
            <sz val="11"/>
            <color indexed="81"/>
            <rFont val="Tahoma"/>
            <family val="2"/>
          </rPr>
          <t>Lesiones superficiales, de poca gravedad, usualmente no incapacitantes o con incapacidades menores</t>
        </r>
      </text>
    </comment>
    <comment ref="Z6" authorId="0" shapeId="0">
      <text>
        <r>
          <rPr>
            <sz val="11"/>
            <color indexed="81"/>
            <rFont val="Tahoma"/>
            <family val="2"/>
          </rPr>
          <t>Todas las EP no mortales, esguinces, torceduras, quemaduras de segundo o tercer grado, golpes severos, fracturas menores (costilla, dedo, mano no dominante etc.)</t>
        </r>
      </text>
    </comment>
    <comment ref="AA6" authorId="0" shapeId="0">
      <text>
        <r>
          <rPr>
            <sz val="11"/>
            <color indexed="81"/>
            <rFont val="Arial"/>
            <family val="2"/>
          </rPr>
          <t>Lesiones graves: EP graves, progresivas y eventualmente mortales, fracturas de huesos grandes o de cráneo o múltiples, trauma encefalocraneal, amputaciones, etc.</t>
        </r>
      </text>
    </comment>
  </commentList>
</comments>
</file>

<file path=xl/comments20.xml><?xml version="1.0" encoding="utf-8"?>
<comments xmlns="http://schemas.openxmlformats.org/spreadsheetml/2006/main">
  <authors>
    <author>Jorge Ivan</author>
    <author>EASTMAN</author>
  </authors>
  <commentList>
    <comment ref="U5" authorId="0" shapeId="0">
      <text>
        <r>
          <rPr>
            <sz val="11"/>
            <color indexed="81"/>
            <rFont val="Arial"/>
            <family val="2"/>
          </rPr>
          <t>La probabilidad es función de: 
la frecuencia de exposición, la intensidad de la exposición, el número de expuestos y la sensibilidad especial de algunas de las personas al factor de riesgo, entre otras.</t>
        </r>
      </text>
    </comment>
    <comment ref="Y5" authorId="0" shapeId="0">
      <text>
        <r>
          <rPr>
            <sz val="11"/>
            <color indexed="81"/>
            <rFont val="Arial"/>
            <family val="2"/>
          </rPr>
          <t>Se estiman según el potencial de gravedad de las lesiones</t>
        </r>
      </text>
    </comment>
    <comment ref="AF5" authorId="1" shapeId="0">
      <text>
        <r>
          <rPr>
            <sz val="11"/>
            <color indexed="81"/>
            <rFont val="Tahoma"/>
            <family val="2"/>
          </rPr>
          <t>MEDIDAS DE CONTROL: Al determinar los controles o considerar cambios a los controles existentes, se debe contemplar la reducción de riesgos de acuerdo con la siguiente jerarquía:
a) eliminación;
b) sustitución;
c) controles de ingeniería;
d) precauciones y/o controles administrativos;
e) equipo de protección personal.</t>
        </r>
      </text>
    </comment>
    <comment ref="U6" authorId="0" shapeId="0">
      <text>
        <r>
          <rPr>
            <sz val="11"/>
            <color indexed="81"/>
            <rFont val="Arial"/>
            <family val="2"/>
          </rPr>
          <t>El daño ocurrirá raras veces</t>
        </r>
      </text>
    </comment>
    <comment ref="V6" authorId="0" shapeId="0">
      <text>
        <r>
          <rPr>
            <sz val="11"/>
            <color indexed="81"/>
            <rFont val="Tahoma"/>
            <family val="2"/>
          </rPr>
          <t>El daño ocurrirá el algunas ocasiones</t>
        </r>
      </text>
    </comment>
    <comment ref="W6" authorId="0" shapeId="0">
      <text>
        <r>
          <rPr>
            <sz val="11"/>
            <color indexed="81"/>
            <rFont val="Tahoma"/>
            <family val="2"/>
          </rPr>
          <t>El daño ocurrirá siempre</t>
        </r>
      </text>
    </comment>
    <comment ref="Y6" authorId="0" shapeId="0">
      <text>
        <r>
          <rPr>
            <sz val="11"/>
            <color indexed="81"/>
            <rFont val="Tahoma"/>
            <family val="2"/>
          </rPr>
          <t>Lesiones superficiales, de poca gravedad, usualmente no incapacitantes o con incapacidades menores</t>
        </r>
      </text>
    </comment>
    <comment ref="Z6" authorId="0" shapeId="0">
      <text>
        <r>
          <rPr>
            <sz val="11"/>
            <color indexed="81"/>
            <rFont val="Tahoma"/>
            <family val="2"/>
          </rPr>
          <t>Todas las EP no mortales, esguinces, torceduras, quemaduras de segundo o tercer grado, golpes severos, fracturas menores (costilla, dedo, mano no dominante etc.)</t>
        </r>
      </text>
    </comment>
    <comment ref="AA6" authorId="0" shapeId="0">
      <text>
        <r>
          <rPr>
            <sz val="11"/>
            <color indexed="81"/>
            <rFont val="Arial"/>
            <family val="2"/>
          </rPr>
          <t>Lesiones graves: EP graves, progresivas y eventualmente mortales, fracturas de huesos grandes o de cráneo o múltiples, trauma encefalocraneal, amputaciones, etc.</t>
        </r>
      </text>
    </comment>
  </commentList>
</comments>
</file>

<file path=xl/comments21.xml><?xml version="1.0" encoding="utf-8"?>
<comments xmlns="http://schemas.openxmlformats.org/spreadsheetml/2006/main">
  <authors>
    <author>Jorge Ivan</author>
    <author>EASTMAN</author>
  </authors>
  <commentList>
    <comment ref="U5" authorId="0" shapeId="0">
      <text>
        <r>
          <rPr>
            <sz val="11"/>
            <color indexed="81"/>
            <rFont val="Arial"/>
            <family val="2"/>
          </rPr>
          <t>La probabilidad es función de: 
la frecuencia de exposición, la intensidad de la exposición, el número de expuestos y la sensibilidad especial de algunas de las personas al factor de riesgo, entre otras.</t>
        </r>
      </text>
    </comment>
    <comment ref="Y5" authorId="0" shapeId="0">
      <text>
        <r>
          <rPr>
            <sz val="11"/>
            <color indexed="81"/>
            <rFont val="Arial"/>
            <family val="2"/>
          </rPr>
          <t>Se estiman según el potencial de gravedad de las lesiones</t>
        </r>
      </text>
    </comment>
    <comment ref="AF5" authorId="1" shapeId="0">
      <text>
        <r>
          <rPr>
            <sz val="11"/>
            <color indexed="81"/>
            <rFont val="Tahoma"/>
            <family val="2"/>
          </rPr>
          <t>MEDIDAS DE CONTROL: Al determinar los controles o considerar cambios a los controles existentes, se debe contemplar la reducción de riesgos de acuerdo con la siguiente jerarquía:
a) eliminación;
b) sustitución;
c) controles de ingeniería;
d) precauciones y/o controles administrativos;
e) equipo de protección personal.</t>
        </r>
      </text>
    </comment>
    <comment ref="U6" authorId="0" shapeId="0">
      <text>
        <r>
          <rPr>
            <sz val="11"/>
            <color indexed="81"/>
            <rFont val="Arial"/>
            <family val="2"/>
          </rPr>
          <t>El daño ocurrirá raras veces</t>
        </r>
      </text>
    </comment>
    <comment ref="V6" authorId="0" shapeId="0">
      <text>
        <r>
          <rPr>
            <sz val="11"/>
            <color indexed="81"/>
            <rFont val="Tahoma"/>
            <family val="2"/>
          </rPr>
          <t>El daño ocurrirá el algunas ocasiones</t>
        </r>
      </text>
    </comment>
    <comment ref="W6" authorId="0" shapeId="0">
      <text>
        <r>
          <rPr>
            <sz val="11"/>
            <color indexed="81"/>
            <rFont val="Tahoma"/>
            <family val="2"/>
          </rPr>
          <t>El daño ocurrirá siempre</t>
        </r>
      </text>
    </comment>
    <comment ref="Y6" authorId="0" shapeId="0">
      <text>
        <r>
          <rPr>
            <sz val="11"/>
            <color indexed="81"/>
            <rFont val="Tahoma"/>
            <family val="2"/>
          </rPr>
          <t>Lesiones superficiales, de poca gravedad, usualmente no incapacitantes o con incapacidades menores</t>
        </r>
      </text>
    </comment>
    <comment ref="Z6" authorId="0" shapeId="0">
      <text>
        <r>
          <rPr>
            <sz val="11"/>
            <color indexed="81"/>
            <rFont val="Tahoma"/>
            <family val="2"/>
          </rPr>
          <t>Todas las EP no mortales, esguinces, torceduras, quemaduras de segundo o tercer grado, golpes severos, fracturas menores (costilla, dedo, mano no dominante etc.)</t>
        </r>
      </text>
    </comment>
    <comment ref="AA6" authorId="0" shapeId="0">
      <text>
        <r>
          <rPr>
            <sz val="11"/>
            <color indexed="81"/>
            <rFont val="Arial"/>
            <family val="2"/>
          </rPr>
          <t>Lesiones graves: EP graves, progresivas y eventualmente mortales, fracturas de huesos grandes o de cráneo o múltiples, trauma encefalocraneal, amputaciones, etc.</t>
        </r>
      </text>
    </comment>
  </commentList>
</comments>
</file>

<file path=xl/comments22.xml><?xml version="1.0" encoding="utf-8"?>
<comments xmlns="http://schemas.openxmlformats.org/spreadsheetml/2006/main">
  <authors>
    <author>Jorge Ivan</author>
    <author>EASTMAN</author>
  </authors>
  <commentList>
    <comment ref="U5" authorId="0" shapeId="0">
      <text>
        <r>
          <rPr>
            <sz val="11"/>
            <color indexed="81"/>
            <rFont val="Arial"/>
            <family val="2"/>
          </rPr>
          <t>La probabilidad es función de: 
la frecuencia de exposición, la intensidad de la exposición, el número de expuestos y la sensibilidad especial de algunas de las personas al factor de riesgo, entre otras.</t>
        </r>
      </text>
    </comment>
    <comment ref="Y5" authorId="0" shapeId="0">
      <text>
        <r>
          <rPr>
            <sz val="11"/>
            <color indexed="81"/>
            <rFont val="Arial"/>
            <family val="2"/>
          </rPr>
          <t>Se estiman según el potencial de gravedad de las lesiones</t>
        </r>
      </text>
    </comment>
    <comment ref="AF5" authorId="1" shapeId="0">
      <text>
        <r>
          <rPr>
            <sz val="11"/>
            <color indexed="81"/>
            <rFont val="Tahoma"/>
            <family val="2"/>
          </rPr>
          <t>MEDIDAS DE CONTROL: Al determinar los controles o considerar cambios a los controles existentes, se debe contemplar la reducción de riesgos de acuerdo con la siguiente jerarquía:
a) eliminación;
b) sustitución;
c) controles de ingeniería;
d) precauciones y/o controles administrativos;
e) equipo de protección personal.</t>
        </r>
      </text>
    </comment>
    <comment ref="U6" authorId="0" shapeId="0">
      <text>
        <r>
          <rPr>
            <sz val="11"/>
            <color indexed="81"/>
            <rFont val="Arial"/>
            <family val="2"/>
          </rPr>
          <t>El daño ocurrirá raras veces</t>
        </r>
      </text>
    </comment>
    <comment ref="V6" authorId="0" shapeId="0">
      <text>
        <r>
          <rPr>
            <sz val="11"/>
            <color indexed="81"/>
            <rFont val="Tahoma"/>
            <family val="2"/>
          </rPr>
          <t>El daño ocurrirá el algunas ocasiones</t>
        </r>
      </text>
    </comment>
    <comment ref="W6" authorId="0" shapeId="0">
      <text>
        <r>
          <rPr>
            <sz val="11"/>
            <color indexed="81"/>
            <rFont val="Tahoma"/>
            <family val="2"/>
          </rPr>
          <t>El daño ocurrirá siempre</t>
        </r>
      </text>
    </comment>
    <comment ref="Y6" authorId="0" shapeId="0">
      <text>
        <r>
          <rPr>
            <sz val="11"/>
            <color indexed="81"/>
            <rFont val="Tahoma"/>
            <family val="2"/>
          </rPr>
          <t>Lesiones superficiales, de poca gravedad, usualmente no incapacitantes o con incapacidades menores</t>
        </r>
      </text>
    </comment>
    <comment ref="Z6" authorId="0" shapeId="0">
      <text>
        <r>
          <rPr>
            <sz val="11"/>
            <color indexed="81"/>
            <rFont val="Tahoma"/>
            <family val="2"/>
          </rPr>
          <t>Todas las EP no mortales, esguinces, torceduras, quemaduras de segundo o tercer grado, golpes severos, fracturas menores (costilla, dedo, mano no dominante etc.)</t>
        </r>
      </text>
    </comment>
    <comment ref="AA6" authorId="0" shapeId="0">
      <text>
        <r>
          <rPr>
            <sz val="11"/>
            <color indexed="81"/>
            <rFont val="Arial"/>
            <family val="2"/>
          </rPr>
          <t>Lesiones graves: EP graves, progresivas y eventualmente mortales, fracturas de huesos grandes o de cráneo o múltiples, trauma encefalocraneal, amputaciones, etc.</t>
        </r>
      </text>
    </comment>
  </commentList>
</comments>
</file>

<file path=xl/sharedStrings.xml><?xml version="1.0" encoding="utf-8"?>
<sst xmlns="http://schemas.openxmlformats.org/spreadsheetml/2006/main" count="2744" uniqueCount="267">
  <si>
    <t>MATRIZ DE IDENTIFICACIÓN DE PELIGROS, EVALUACIÓN DE RIESGOS Y DETERMINACIÓN DE CONTROLES</t>
  </si>
  <si>
    <t>EXPUESTOS</t>
  </si>
  <si>
    <t>HORAS DE EXPOSICIÓN DÍA</t>
  </si>
  <si>
    <t>MEDIDAS DE CONTROL</t>
  </si>
  <si>
    <t>PROBABILIDAD</t>
  </si>
  <si>
    <t>CONSECUENCIAS</t>
  </si>
  <si>
    <t>RUTINARIA</t>
  </si>
  <si>
    <t>NO RUTINARIA</t>
  </si>
  <si>
    <t>PLANTA</t>
  </si>
  <si>
    <t>TEMPORALES</t>
  </si>
  <si>
    <t>TOTAL</t>
  </si>
  <si>
    <t>FUENTE</t>
  </si>
  <si>
    <t>MEDIO</t>
  </si>
  <si>
    <t>PERSONAS</t>
  </si>
  <si>
    <t>BAJA</t>
  </si>
  <si>
    <t>MEDIA</t>
  </si>
  <si>
    <t>ALTA</t>
  </si>
  <si>
    <t>LIGERAMENTE DAÑINO</t>
  </si>
  <si>
    <t>DAÑINO</t>
  </si>
  <si>
    <t>EXTREMADAMENTE DAÑINO</t>
  </si>
  <si>
    <t>ELIMINACION</t>
  </si>
  <si>
    <t>SUSTITUCION</t>
  </si>
  <si>
    <t>CONTROLES DE INGENIERIA</t>
  </si>
  <si>
    <t>PRECAUCIONES Y/O CONTROLES ADMINISTRATIVOS</t>
  </si>
  <si>
    <t>EQUIPO DE PROTECCION PERSONAL</t>
  </si>
  <si>
    <t>SEGUIMIENTO</t>
  </si>
  <si>
    <t>IMPLEMENTACIÓN</t>
  </si>
  <si>
    <t>CONSECUENCIA</t>
  </si>
  <si>
    <t>NO ACEPTABLE:
- Caída de Alturas</t>
  </si>
  <si>
    <t>IMPORTANTE:
- Posturas Inadecuadas.
- Movimientos Repetitivos.
- Manipulación de Cargas.
- Microorganismos y sus toxinas:
Presencia de virus, bacterias, hongos, mohos.
- Mecánico: Manipulación de materiales: cortaduras, fracturas, laceraciones</t>
  </si>
  <si>
    <t>MODERADO</t>
  </si>
  <si>
    <t>IMPORTANTE:
- Accidentes de Transito.
- Mecanico: Atrapamiento.
- Tareas de Alto Riesgo: Trabajo en Caliente, Espacios confinados.</t>
  </si>
  <si>
    <t>MODERADO:
- Locativo: Caidas de mismo y diferente nivel.
- Riesgo Público: Robos.
- Psicosocial: Forma de mando, Sobrecarga de Trabajo y Relaciones Interpersonales.
- Quimico: Polvo inorganico, Gases y Vapores, Neblinas, Humos metálicos.
- Biológico: Mordeduras de animales, Picaduras de insectos.
- Mecanico: Herramientas criticas, Proyección de Partuculas, Contacto con elementos calientes.
- Físico: Ruido</t>
  </si>
  <si>
    <t xml:space="preserve">ACEPTABLE:
- Físico: Condiciones de Iluminación.
- De seguridad: Electrico.
- </t>
  </si>
  <si>
    <t>ACEPTABLE:
- Físico: Disconfor térmico, Radiación No Ionizante</t>
  </si>
  <si>
    <t>TRIVIAL</t>
  </si>
  <si>
    <t>PRIORIZACIÓN DE LOS PELIGROS SEGÚN SU VALORACIÓN</t>
  </si>
  <si>
    <t>INSTRUCCIONES PARA DILIGENCIAR EL FORMATO IDENTIFICACION DE RIESGOS Y PELIGROS, VALORACION DE RIESGOS</t>
  </si>
  <si>
    <r>
      <t>ÁREA O PROCESO:</t>
    </r>
    <r>
      <rPr>
        <sz val="10"/>
        <rFont val="Arial"/>
        <family val="2"/>
      </rPr>
      <t xml:space="preserve"> Especifique el área o proceso donde se están identificando las condiciones de trabajo.</t>
    </r>
  </si>
  <si>
    <r>
      <t>CONSECUENCIAS:</t>
    </r>
    <r>
      <rPr>
        <sz val="10"/>
        <rFont val="Arial"/>
        <family val="2"/>
      </rPr>
      <t xml:space="preserve"> Se estiman según el potencial de gravedad de las lesiones.  Se clasifican en:   </t>
    </r>
  </si>
  <si>
    <t>·</t>
  </si>
  <si>
    <r>
      <t>Ligeramente dañino:</t>
    </r>
    <r>
      <rPr>
        <sz val="10"/>
        <rFont val="Arial"/>
        <family val="2"/>
      </rPr>
      <t xml:space="preserve"> Lesiones superficiales, de poca gravedad, usualmente no incapacitantes o con incapacidades menores</t>
    </r>
  </si>
  <si>
    <r>
      <t>FACTOR DE RIESGO:</t>
    </r>
    <r>
      <rPr>
        <sz val="10"/>
        <rFont val="Arial"/>
        <family val="2"/>
      </rPr>
      <t xml:space="preserve"> Elemento que encierra una capacidad potencial de producir lesiones o daños materiales.  Elija una de las siguientes opciones:</t>
    </r>
  </si>
  <si>
    <r>
      <t>Dañino:</t>
    </r>
    <r>
      <rPr>
        <sz val="10"/>
        <rFont val="Arial"/>
        <family val="2"/>
      </rPr>
      <t xml:space="preserve"> Todas las EP no mortales, esguinces, torceduras, quemaduras de segundo o tercer grado, golpes severos, fracturas menores (costilla, dedo, mano no dominante, etc.)</t>
    </r>
  </si>
  <si>
    <t>FÍSICO</t>
  </si>
  <si>
    <t>BIOLÓGICO</t>
  </si>
  <si>
    <r>
      <t xml:space="preserve">Extremadamente dañino: </t>
    </r>
    <r>
      <rPr>
        <sz val="10"/>
        <rFont val="Arial"/>
        <family val="2"/>
      </rPr>
      <t>Lesiones graves: EP graves, progresivas y eventualmente mortales, fracturas de huesos grandes o de cráneo o múltiples, trauma encéfalocraneal, amputaciones, etc.</t>
    </r>
  </si>
  <si>
    <t>Ruido</t>
  </si>
  <si>
    <t>Condiciones de pisos, paredes y techos</t>
  </si>
  <si>
    <t>Microorganismos y sus toxinas: virus, bacterias, rikettsias, hongos y sus productos</t>
  </si>
  <si>
    <t>Vibraciones</t>
  </si>
  <si>
    <t>Caída de alturas</t>
  </si>
  <si>
    <t>Presiones anormales</t>
  </si>
  <si>
    <t>Caída al mismo nivel</t>
  </si>
  <si>
    <t>Artrópodos: Crustáceos, arácnidos e insectos</t>
  </si>
  <si>
    <r>
      <t>ESTIMACIÓN DEL RIESGO:</t>
    </r>
    <r>
      <rPr>
        <sz val="10"/>
        <rFont val="Arial"/>
        <family val="2"/>
      </rPr>
      <t xml:space="preserve"> Está dada de acuerdo con la combinación realizada entre probabilidad y consecuencias, de la siguiente manera:</t>
    </r>
  </si>
  <si>
    <t>Radiaciones ionizantes (rayos X, gama, beta, alfa y neutrones)</t>
  </si>
  <si>
    <t>Organización del área de trabajo</t>
  </si>
  <si>
    <t>Animales vertebrados: orina, saliva,  pelo, mordeduras</t>
  </si>
  <si>
    <t xml:space="preserve">Radiaciones no ionizantes (radiación UV, visible, infrarroja, microondas y radiofrecuencia) </t>
  </si>
  <si>
    <t>Señalización</t>
  </si>
  <si>
    <t>Calor</t>
  </si>
  <si>
    <t>Condiciones de orden y aseo</t>
  </si>
  <si>
    <t>Vegetales: toxinas y alergias</t>
  </si>
  <si>
    <t>Frío</t>
  </si>
  <si>
    <t>BIOMECÁNICO (ERGONÓMICO)</t>
  </si>
  <si>
    <t>Iluminación deficiente</t>
  </si>
  <si>
    <t>Contacto indirecto (alta y baja tensión)</t>
  </si>
  <si>
    <t>Posturas Inadecuadas</t>
  </si>
  <si>
    <t>Iluminación en exceso</t>
  </si>
  <si>
    <t>Contacto directo (alta y baja tensión)</t>
  </si>
  <si>
    <t>Movimientos Repetitivos</t>
  </si>
  <si>
    <t>QUIMICO</t>
  </si>
  <si>
    <t>Contacto con electricidad estática</t>
  </si>
  <si>
    <t>Levantamiento de Cargas</t>
  </si>
  <si>
    <t>Gases y vapores</t>
  </si>
  <si>
    <t>PSICOSOCIAL</t>
  </si>
  <si>
    <t>NO ACEPTABLE</t>
  </si>
  <si>
    <t>IMPORTANTE</t>
  </si>
  <si>
    <t>Aerosoles líquidos (nieblas y rocíos)</t>
  </si>
  <si>
    <t>Accidentes de Tránsito</t>
  </si>
  <si>
    <t>Conflictos interpersonales</t>
  </si>
  <si>
    <t>Aerosoles sólidos (polvos orgánicos o inorgánicos, humo metálico o no metálico y fibras)</t>
  </si>
  <si>
    <t>Altos ritmos de trabajo</t>
  </si>
  <si>
    <t>Agresiones (Clientes, Comunidad)</t>
  </si>
  <si>
    <t>Monotonía en la tarea</t>
  </si>
  <si>
    <t>ACEPTABLE</t>
  </si>
  <si>
    <t>MECÁNICOS</t>
  </si>
  <si>
    <t>Atracos, secuestros y asesinatos</t>
  </si>
  <si>
    <t>Forma de mando</t>
  </si>
  <si>
    <t>Atrapamiento- Aplastamiento</t>
  </si>
  <si>
    <t>Capacitación insuficiente</t>
  </si>
  <si>
    <t>Manipulación de materiales: cortaduras, fracturas, laceraciones</t>
  </si>
  <si>
    <t>Espacios Confinados</t>
  </si>
  <si>
    <t>Sobrecarga de trabajo</t>
  </si>
  <si>
    <t>Proyección de partículas</t>
  </si>
  <si>
    <t>Energías peligrosas</t>
  </si>
  <si>
    <t>Golpeado por o contra</t>
  </si>
  <si>
    <t>Excavaciones</t>
  </si>
  <si>
    <t>Contacto con objetos calientes</t>
  </si>
  <si>
    <t>Trabajos en caliente</t>
  </si>
  <si>
    <r>
      <t>RECOMENDACIONES:</t>
    </r>
    <r>
      <rPr>
        <sz val="10"/>
        <rFont val="Arial"/>
        <family val="2"/>
      </rPr>
      <t xml:space="preserve"> Se establecen de acuerdo con el grado de riesgo identificado, así:</t>
    </r>
  </si>
  <si>
    <t>RECOMENDACIONES</t>
  </si>
  <si>
    <r>
      <t xml:space="preserve">ACTIVIDAD: </t>
    </r>
    <r>
      <rPr>
        <sz val="10"/>
        <rFont val="Arial"/>
        <family val="2"/>
      </rPr>
      <t>Marque con una X el tipo de actividad:</t>
    </r>
  </si>
  <si>
    <t>No se necesita mejorar las medidas de control pero deben considerarse soluciones o mejoras de bajo costo y se deben hacer comprobaciones periódicas para asegurar que el riesgo aún es tolerable.</t>
  </si>
  <si>
    <r>
      <t>Rutinaria:</t>
    </r>
    <r>
      <rPr>
        <sz val="10"/>
        <rFont val="Arial"/>
        <family val="2"/>
      </rPr>
      <t xml:space="preserve"> Operaciones de planta y procedimientos normales</t>
    </r>
  </si>
  <si>
    <r>
      <t>No rutinaria:</t>
    </r>
    <r>
      <rPr>
        <sz val="10"/>
        <rFont val="Arial"/>
        <family val="2"/>
      </rPr>
      <t xml:space="preserve"> Procedimientos periódicos y ocasionales</t>
    </r>
  </si>
  <si>
    <r>
      <t>EXPUESTOS:</t>
    </r>
    <r>
      <rPr>
        <sz val="10"/>
        <rFont val="Arial"/>
        <family val="2"/>
      </rPr>
      <t xml:space="preserve"> Escriba el número de personas que se ven afectadas en forma directa o indirecta por el factor de riesgo durante la realización del trabajo. Especifique si son de planta, temporales, de cooperativas o independientes.</t>
    </r>
  </si>
  <si>
    <t>Se deben hacer esfuerzos por reducir el riesgo y en consecuencia debe diseñarse un proyecto de mitigación o control.  Como está asociado a lesiones muy graves debe revisarse la probabilidad y debe ser de mayor prioridad que el moderado con menores consecuencias.</t>
  </si>
  <si>
    <r>
      <t>HORAS DE EXPOSICIÓN - DÍA:</t>
    </r>
    <r>
      <rPr>
        <sz val="10"/>
        <rFont val="Arial"/>
        <family val="2"/>
      </rPr>
      <t xml:space="preserve"> Especifique el tiempo real o promedio durante el cual la población en estudio está en contacto con el factor de riesgo, en su jornada laboral.</t>
    </r>
  </si>
  <si>
    <r>
      <t xml:space="preserve">MEDIDAS DE CONTROL: </t>
    </r>
    <r>
      <rPr>
        <sz val="10"/>
        <rFont val="Arial"/>
        <family val="2"/>
      </rPr>
      <t>Medidas de eliminación o mitigación de los factores de riesgo que se han puesto en práctica en la fuente de origen, en el medio de transmisión, en las personas o en el método.</t>
    </r>
  </si>
  <si>
    <t>En presencia de un riesgo así no debe realizarse ningún trabajo.  Este es un riesgo en el que se deben establecer estándares de seguridad o listas de verificación para asegurarse que el riesgo está bajo control antes de iniciar cualquier tarea. Si la tarea o la labor ya se ha iniciado el control o reducción del riesgo debe hacerse cuanto antes.</t>
  </si>
  <si>
    <r>
      <t>PROBABILIDAD:</t>
    </r>
    <r>
      <rPr>
        <sz val="10"/>
        <rFont val="Arial"/>
        <family val="2"/>
      </rPr>
      <t xml:space="preserve"> Es función de la frecuencia de exposición, la intensidad de la exposición, el número de expuestos y la sensibilidad especial de algunas de las personas al factor de riesgo, entre otras.  Se clasifica en:</t>
    </r>
  </si>
  <si>
    <r>
      <t>Baja:</t>
    </r>
    <r>
      <rPr>
        <sz val="10"/>
        <rFont val="Arial"/>
        <family val="2"/>
      </rPr>
      <t xml:space="preserve"> El daño ocurrirá raras veces</t>
    </r>
  </si>
  <si>
    <r>
      <t>Media:</t>
    </r>
    <r>
      <rPr>
        <sz val="10"/>
        <rFont val="Arial"/>
        <family val="2"/>
      </rPr>
      <t xml:space="preserve"> El daño ocurrirá en algunas ocasiones</t>
    </r>
  </si>
  <si>
    <t>Si no es posible controlar este riesgo debe suspenderse cualquier operación o debe prohibirse su iniciación.</t>
  </si>
  <si>
    <r>
      <t>Alta:</t>
    </r>
    <r>
      <rPr>
        <sz val="10"/>
        <rFont val="Arial"/>
        <family val="2"/>
      </rPr>
      <t xml:space="preserve"> El daño ocurrirá siempre</t>
    </r>
  </si>
  <si>
    <t>DESCRIPCIÓN ACTIVIDAD</t>
  </si>
  <si>
    <t>DETERMINACION DE CONTROLES DEL RIESGO RESIDUAL</t>
  </si>
  <si>
    <t>FACTOR DE RIESGO O PELIGRO</t>
  </si>
  <si>
    <t>TIPO DE ACTIVIDAD</t>
  </si>
  <si>
    <t>EFECTO SOBRE LA SALUD</t>
  </si>
  <si>
    <t>Alta</t>
  </si>
  <si>
    <t>Media</t>
  </si>
  <si>
    <t>Baja</t>
  </si>
  <si>
    <t>Extremadamente Dañino</t>
  </si>
  <si>
    <t>Dañino</t>
  </si>
  <si>
    <t>Ligeramente Dañino</t>
  </si>
  <si>
    <r>
      <t>FUENTE:</t>
    </r>
    <r>
      <rPr>
        <sz val="10"/>
        <rFont val="Arial"/>
        <family val="2"/>
      </rPr>
      <t xml:space="preserve"> Identifica el proceso, objetos, instrumentos y condiciones físicas y psicológicas de las personas que generan el factor de riesgo. </t>
    </r>
  </si>
  <si>
    <t xml:space="preserve"> LIGERAMENTE DAÑINO</t>
  </si>
  <si>
    <t>RA1</t>
  </si>
  <si>
    <t>RM3</t>
  </si>
  <si>
    <t>RA2</t>
  </si>
  <si>
    <t>RM4</t>
  </si>
  <si>
    <t>RI6</t>
  </si>
  <si>
    <t>RNA9</t>
  </si>
  <si>
    <t>PASANTE SENA</t>
  </si>
  <si>
    <t>CONTRATISTAS</t>
  </si>
  <si>
    <t xml:space="preserve">INDEPENDIENTES </t>
  </si>
  <si>
    <t>RESPONSABLE</t>
  </si>
  <si>
    <t>NIVEL DE PROBABILIDAD</t>
  </si>
  <si>
    <t>NIVEL DE CONSECUENCIA</t>
  </si>
  <si>
    <t>ACEPTABILIDAD DEL RIESGO</t>
  </si>
  <si>
    <t>I</t>
  </si>
  <si>
    <t>II</t>
  </si>
  <si>
    <t>III</t>
  </si>
  <si>
    <t>IV</t>
  </si>
  <si>
    <t>0-2</t>
  </si>
  <si>
    <t>3-5</t>
  </si>
  <si>
    <t>6-8</t>
  </si>
  <si>
    <t>INTERPRETACION DEL NIVEL DEL RIESGO</t>
  </si>
  <si>
    <t>X</t>
  </si>
  <si>
    <t>TRANSITO</t>
  </si>
  <si>
    <t>PUBLICO</t>
  </si>
  <si>
    <t>CLASIFICACIÓN</t>
  </si>
  <si>
    <t>DESCRIPCIÓN</t>
  </si>
  <si>
    <t>LOCATIVOS</t>
  </si>
  <si>
    <t>ELECTRICOS</t>
  </si>
  <si>
    <t>TAREAS DE ALTO RIESGO</t>
  </si>
  <si>
    <t>Animales invertebrados: parásitos, protozoos, gusanos y culebras</t>
  </si>
  <si>
    <t>NIVEL DEL RIESGO</t>
  </si>
  <si>
    <t>NATURALES</t>
  </si>
  <si>
    <t>Sismo</t>
  </si>
  <si>
    <t xml:space="preserve">AREA </t>
  </si>
  <si>
    <t>ADMINISTRATIVA</t>
  </si>
  <si>
    <t>Ninguno</t>
  </si>
  <si>
    <t>N° E.L EN EL ÚLTIMO AÑO</t>
  </si>
  <si>
    <t>Nº DE A.T DEL ÚLTIMO AÑO</t>
  </si>
  <si>
    <t>Administrador Estacion de Servicio y Parqueadero</t>
  </si>
  <si>
    <t xml:space="preserve">Gestión organizacional, características de la organización del trabajo, características del grupo social del trabajo, condiciones de la tarea, interface persona tarea, jornada de trabajo. </t>
  </si>
  <si>
    <t>• Carga física, carga mental, carga psíquica o emocional, carga de trabajo, acoso laboral. 
• Estrés, alteraciones cardiovasculares, alteraciones gastrointestinales, cefalea, migraña, depresión, ansiedad, alteraciones del comportamiento. 
• Accidentes de trabajo.</t>
  </si>
  <si>
    <t>• Política clara para prevenir acoso laboral y promover un ambiente de convivencia laboral. 
• Realizar actividades de sensibilización sobre acoso laboral y sus consecuencias, dirigidos al nivel directivo y a los trabajadores. 
• Actividades educativas y formativas con los trabajadores con el objeto de modificar actitudes o respuestas.
• Fomentar el apoyo entre el equipo de trabajo en la realización de las tareas. 
• Garantizar el respeto y el trato justo a las personas. 
• Proporcionar toda la información necesaria, adecuada y a tiempo para facilitar la realización de tareas y la adaptación a los cambios. 
• Adecuar la cantidad de trabajo al tiempo que dura la jornada.</t>
  </si>
  <si>
    <t>Postura forzada o incorrecta o movimiento repetitivo</t>
  </si>
  <si>
    <t>• Lesiones de los tendones, de espalda y neurovasculares. 
• Lesiones osteomusculares.
• Trastornos musculoesqueléticos.</t>
  </si>
  <si>
    <t>• Diseño ergonómico del puesto de trabajo. 
• Reducir la fuerza que se emplea en ciertas tareas. 
• Mejorar técnicas de trabajo.</t>
  </si>
  <si>
    <t>• Implementar pausas activas. 
• Realizar las tareas evitando las posturas incómodas del cuerpo. 
• Aplicación de procedimientos seguros.</t>
  </si>
  <si>
    <t>Almacenamiento, superficies de trabajo (irregularidades, deslizantes, con diferencia del nivel) condiciones de orden y aseo, caídas de objetos.</t>
  </si>
  <si>
    <t>Caída de personas, caída de objetos, accidentes de trabajo, golpes, contusiones, traumas, heridas, lesiones osteomusculares.</t>
  </si>
  <si>
    <t>• Realizar mantenimiento oportuno a infraestructura. 
• Superficies, pisos, secos, sin obstáculos, ni irregulares.
• Áreas de circulación y trabajo con iluminación suficiente y de calidad.
• Mantenimiento y control de medios de transporte y ayudas mecánicas.</t>
  </si>
  <si>
    <t>• Capacitación seguimiento y control a la aplicación de procedimientos seguros. • Áreas de almacenamiento seguras. 
• Áreas de circulación de personas y equipos señalizadas, demarcadas y despejadas.
• Autorreporte de condiciones inseguras. 
• Capacitación en ambientes de trabajo seguro y saludable. 
• Capacitación al personal en identificación y control de peligros y riesgos.
• Implementar programa de orden y aseo en todas las áreas de trabajo. 
• Realizar inspecciones de seguridad, orden y aseo. 
• Gestión oportuna a las condiciones inseguras identificadas en las inspecciones.</t>
  </si>
  <si>
    <t>TÉCNOLOGICO</t>
  </si>
  <si>
    <t xml:space="preserve">Explosión, fuga, derrame, incendio </t>
  </si>
  <si>
    <t>• Heridas.
• Traumas.
• Quemaduras.
• Intoxicación.
• Muerte.</t>
  </si>
  <si>
    <t>• Aislamiento de fuentes de ignición de material combustible.
• Control de fuentes de calor.
• Seguridad, mantenimiento preventivo e inspecciones de seguridad a ductos, tanques, mangueras y accesorios de gas y líquidos inflamables. 
• Instalación y mantenimiento de red contra incendios.</t>
  </si>
  <si>
    <t>• Capacitación seguimiento y control a la aplicación de procedimientos seguros. 
• Dotación y capacitación en uso adecuado de extintores. 
• Conformación de brigada de emergencias con recurso suficientes en equipos y personal.
• Almacenamiento seguro de combustibles.
• Señalización de seguridad. 
• Simulacros de evacuación. 
• Plan de emergencias.
• Conocer y seguir indicaciones de hoja de seguridad químicos.
• Químicos rotulados y etiquetados.
• Transporte de material inflamable de acuerdo a hoja de seguridad, etiquetados y con contacto a tierra. 
• Kit anti derrames y capacitación para su utilización.
• Capacitación al personal en identificación y control de peligros y riesgos. 
• Demarcar y señalizar el área de trabajo.</t>
  </si>
  <si>
    <t>Robos, atracos, asaltos, atentados, desorden público.</t>
  </si>
  <si>
    <t xml:space="preserve">• Heridas.
• Alteraciones del comportamiento.
• Muerte. </t>
  </si>
  <si>
    <t>• Capacitación en manejo de riesgo público, que hacer antes, durante y después.
• Capacitación sobre las instrucciones del personal de seguridad ante un evento de riesgo público. 
• Custodiar el dinero en efectivo en lugares apropiados. 
• Claridad a todo el personal sobre los protocolos de seguridad ante cualquier eventualidad de riesgo público.</t>
  </si>
  <si>
    <t>Sismo, terremoto, precipitaciones.</t>
  </si>
  <si>
    <t xml:space="preserve">• Heridas.
• Traumas.
• Aplastamiento.
• Muerte. </t>
  </si>
  <si>
    <t xml:space="preserve">Mantenimiento oportuno a las condiciones inseguras identificadas en las inspecciones. </t>
  </si>
  <si>
    <t>• Diseño, ejecución y control del plan de emergencias. 
• Conformación de la brigada de emergencias. 
• Dotación y capacitación a la brigada de emergencias. 
• Inspecciones periódicas a infraestructura y equipos de atención de emergencias. 
• Capacitaciones a todos los niveles de la organización en cómo actuar antes, durante y después de la emergencia.</t>
  </si>
  <si>
    <r>
      <t xml:space="preserve">ESTIMACIÓN DEL RIESGO
</t>
    </r>
    <r>
      <rPr>
        <sz val="8"/>
        <color theme="0"/>
        <rFont val="Verdana"/>
        <family val="2"/>
      </rPr>
      <t>(ER = NP * NC)</t>
    </r>
  </si>
  <si>
    <t>Seleccione el Cargo del cual desea acceder a la información de la Matriz</t>
  </si>
  <si>
    <t>Agenciador</t>
  </si>
  <si>
    <t xml:space="preserve">Incendio </t>
  </si>
  <si>
    <t>• Capacitación seguimiento y control a la aplicación de procedimientos seguros. 
• Dotación y capacitación en uso adecuado de extintores. 
• Conformación de brigada de emergencias con recurso suficientes en equipos y personal.
• Señalización de seguridad. 
• Simulacros de evacuación. 
• Plan de emergencias.
• Capacitación al personal en identificación y control de peligros y riesgos. 
• Demarcar y señalizar el área de trabajo.</t>
  </si>
  <si>
    <t>Aprendiz SENA</t>
  </si>
  <si>
    <t>Fecha de elaboración:</t>
  </si>
  <si>
    <t>Fecha de actualización:</t>
  </si>
  <si>
    <t>Responsable:</t>
  </si>
  <si>
    <t>Cargo:</t>
  </si>
  <si>
    <t>Asesor Juridico</t>
  </si>
  <si>
    <t>PASANTE UNIVERSITARIO</t>
  </si>
  <si>
    <t>Auxiliar Contable</t>
  </si>
  <si>
    <t>Auxiliar Servicios Generales</t>
  </si>
  <si>
    <t>Virus, Bacterias, Hongos.</t>
  </si>
  <si>
    <t>• Contacto con microorganismos y macroorganismos. 
• Enfermedades infecciosas, virales, cutáneas y parasitarias. 
• Reacciones alérgicas, avenamiento, muerte.</t>
  </si>
  <si>
    <t>Uso de protección para manos, cuerpo y protección respiratoria.</t>
  </si>
  <si>
    <t xml:space="preserve">Desinfectar con recursos e insumos apropiados los ambientes de trabajo. </t>
  </si>
  <si>
    <t xml:space="preserve">• Contar con esquema de vacunación. 
• Implementar programa de orden y aseo en sitio de trabajo. 
• Implementar programa control de plagas. 
• Implementar medidas de bioseguridad y barreras de protección. 
• Eliminar correctamente desechos orgánicos.
• Aplicación de procedimientos seguros. </t>
  </si>
  <si>
    <t>Polvos orgánicos, inorgánicos, vapores, gases, humos, material particulado.</t>
  </si>
  <si>
    <t>• Alteraciones respiratorias, cutáneas, visuales. 
• Envenenamiento, alergias, quemaduras, muerte.</t>
  </si>
  <si>
    <t xml:space="preserve">Eliminación segura de desechos. </t>
  </si>
  <si>
    <t xml:space="preserve">• Cumplir indicaciones de hojas de seguridad de productos químicos. 
• Comprar insumos de menor afectación a la salud. 
• Almacenamiento seguro, químicos etiquetados y rotulados. 
• Áreas de uso y almacenamiento de marcadas y señalizadas. </t>
  </si>
  <si>
    <t>CONDICIONES DE SEGURIDAD</t>
  </si>
  <si>
    <t>Accidente de transito</t>
  </si>
  <si>
    <t>• Golpes. 
• Contusiones.
• Traumas. 
• Heridas. 
• Lesiones osteomusculares.
• Muerte.</t>
  </si>
  <si>
    <t>. 
• Realizar inspecciones de seguridad periódicas con listas de chequeo a vehículos. 
• Realizar auditorías periódicas a la documentación legal exigida tanto para vehículos como para conductores. 
• Capacitar al trabajador en el riesgo.</t>
  </si>
  <si>
    <t>• Realizar mantenimiento preventivo y correctivo a todos los vehículos para asegurar su correcto estado mecánico.</t>
  </si>
  <si>
    <t>Manipulación manual de cargas</t>
  </si>
  <si>
    <t>• Sobreesfuerzo, esfuerzo excesivo 
• Accidentes de Trabajo. 
• Lesiones Osteomusculares. 
• Heridas. 
• Traumas.
• Contusiones.</t>
  </si>
  <si>
    <t>• Ejercicios de estiramiento y pausas activas.
• Exámenes médicos ingreso, periódicos y de egreso. 
• Capacitación en manipulación adecuada de cargas e higiene postural. 
• Trabajar en equipo, utilizar ayudas mecánicas. 
• Durante la manipulación de cargas no utilizar accesorios en manos y brazos. 
• Identificar y verificar peso del material a manipular. 
• Capacitación al personal en identificación y control de peligros y riesgos. 
• Aplicación de procedimientos seguros.</t>
  </si>
  <si>
    <t>Elementos de máquinas, herramientas, piezas a trabajar, materiales proyectados sólidos o fluidos.</t>
  </si>
  <si>
    <t>• Pisadas, choques, golpes, atrapamientos.
• Heridas, fracturas, lesiones osteomusculares. 
• Aplastamiento, contusión, quemaduras, amputación, enucleación, pinchazos, rasguños, traumas. 
• Otros riesgos asociados a este tipo de peligros.</t>
  </si>
  <si>
    <t xml:space="preserve">Mantenimiento preventivo de herramienta, maquinaria y equipos. </t>
  </si>
  <si>
    <t>•Herramienta, maquinaria y equipos de calidad 
•Capacitación en cuidado de manos y cuerpo. 
•Reconocer las medidas de seguridad y alarmas del equipo manipulado. 
•Autorreporte de condiciones inseguras. 
•Inspecciones preoperacionales a herramienta, maquinaria y equipos. 
•Realizar capacitación de inducción, periódica técnica y de seguridad. 
•Aplicación de medidas de seguridad en manipulación de herramienta, maquinaria y equipos de trabajo. 
•Identificación y control de peligros y riesgos.</t>
  </si>
  <si>
    <t>Protección para  manos, protección para los ojos, protección para la cara, botas de seguridad con puntera de protección.</t>
  </si>
  <si>
    <t>Exposición o contacto baja tensión.</t>
  </si>
  <si>
    <t xml:space="preserve">• Fracturas.
• Quemaduras.
• Electrocución. 
</t>
  </si>
  <si>
    <t>• Aplicación de procedimientos seguros. 
• Evitar uso elementos conductores de electricidad. 
• Aplicar el reglamento técnico de instalaciones eléctricas RETIE 
• Aplicar las 5 reglas de oro para trabajar con energía peligrosas: 
- Cortar todas las fuentes de tensión. 
- Bloqueo y tarjeteo de los elementos de corto. 
- Verificación de ausencia de tensión. 
- Colocación a tierra y cortocircuito de las posibles fuentes de tensión. 
- Demarcar y señalizar la zona de trabajo. 
• Uso de herramientas de trabajo aisladoras. 
• Análisis de riesgo de tareas que impliquen trabajos con energía peligrosas. 
• Identificación y control de peligros y riesgos. 
• Inspecciones preoperacionales a instalaciones, herramienta, maquinaria y equipos.</t>
  </si>
  <si>
    <t>Protección para las manos, protección para los ojos, botas de seguridad con suela dieléctrica.</t>
  </si>
  <si>
    <t>TECNOLÓGICO</t>
  </si>
  <si>
    <t>Camarera</t>
  </si>
  <si>
    <t>Contador(a)</t>
  </si>
  <si>
    <t>Jefe de Sistemas</t>
  </si>
  <si>
    <t>Radiaciones no
ionizantes                            Exposición a Radiaciones, Microondas, Campos electromagnéticos</t>
  </si>
  <si>
    <t xml:space="preserve">Afecciones sistema nervioso central, sistema circulatorio, glándulas endocrinas, otros efectos. </t>
  </si>
  <si>
    <t>• Ambientes ventilados. 
• Aislamientos. 
• Mediciones ambientales.</t>
  </si>
  <si>
    <t>• Exámenes médicos ocupacionales. 
• Hidratación. 
• Jornadas de trabajo de menor impacto. 
• Capacitación seguimiento y control a la aplicación de procedimientos seguros.</t>
  </si>
  <si>
    <t>Jefe de Zona</t>
  </si>
  <si>
    <t>Jefe de Recursos Humanos</t>
  </si>
  <si>
    <t>OFICINISTA</t>
  </si>
  <si>
    <t>Oficial de Cumplimiento</t>
  </si>
  <si>
    <t>Oficinista Remesas</t>
  </si>
  <si>
    <t>Pasantes Universitarios</t>
  </si>
  <si>
    <t>Recepcionista</t>
  </si>
  <si>
    <t>Revisor Fiscal</t>
  </si>
  <si>
    <t>Secretaria Gerencia</t>
  </si>
  <si>
    <t>Nombre de la Empresa:</t>
  </si>
  <si>
    <t>Fecha de Actualizacion:</t>
  </si>
  <si>
    <t>NIT:</t>
  </si>
  <si>
    <t>Ciudad:</t>
  </si>
  <si>
    <t>Departamento:</t>
  </si>
  <si>
    <t>ARL:</t>
  </si>
  <si>
    <t>TIPO RIESGO</t>
  </si>
  <si>
    <t>Código Actividad Economica según Resolución 1607 de 2002</t>
  </si>
  <si>
    <t>Descripción Actividad Economica según Resolución 1607 de 2002</t>
  </si>
  <si>
    <t>Zona:</t>
  </si>
  <si>
    <t>Cantidad de Trabajadores:</t>
  </si>
  <si>
    <t>Responsable de Seguridad y Salud en el Trabajo:</t>
  </si>
  <si>
    <t>Representante Legal:</t>
  </si>
  <si>
    <t>Zona Centro</t>
  </si>
  <si>
    <t>GESTIÓN DE MEJORAMIENTO</t>
  </si>
  <si>
    <t>Versión 01</t>
  </si>
  <si>
    <t>PE-GM-IPR-R01</t>
  </si>
  <si>
    <t>7 de Junio del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</si>
</sst>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10"/>
      <name val="Tahoma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Symbol"/>
      <family val="1"/>
      <charset val="2"/>
    </font>
    <font>
      <b/>
      <sz val="10"/>
      <name val="Verdana"/>
      <family val="2"/>
    </font>
    <font>
      <sz val="10"/>
      <name val="Verdana"/>
      <family val="2"/>
    </font>
    <font>
      <sz val="11"/>
      <color indexed="81"/>
      <name val="Arial"/>
      <family val="2"/>
    </font>
    <font>
      <sz val="11"/>
      <color indexed="81"/>
      <name val="Tahoma"/>
      <family val="2"/>
    </font>
    <font>
      <b/>
      <sz val="16"/>
      <name val="Arial"/>
      <family val="2"/>
    </font>
    <font>
      <sz val="8"/>
      <name val="Verdana"/>
      <family val="2"/>
    </font>
    <font>
      <b/>
      <sz val="8"/>
      <color theme="0"/>
      <name val="Verdana"/>
      <family val="2"/>
    </font>
    <font>
      <sz val="8"/>
      <color theme="0"/>
      <name val="Verdana"/>
      <family val="2"/>
    </font>
    <font>
      <sz val="10"/>
      <color indexed="8"/>
      <name val="Verdana"/>
      <family val="2"/>
    </font>
    <font>
      <sz val="11"/>
      <color theme="1"/>
      <name val="Candara"/>
      <family val="2"/>
    </font>
    <font>
      <b/>
      <sz val="12"/>
      <name val="Candara"/>
      <family val="2"/>
    </font>
    <font>
      <b/>
      <sz val="10"/>
      <name val="Candara"/>
      <family val="2"/>
    </font>
    <font>
      <sz val="10"/>
      <name val="Candara"/>
      <family val="2"/>
    </font>
    <font>
      <sz val="12"/>
      <name val="Candara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</fills>
  <borders count="6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8" fillId="0" borderId="0"/>
  </cellStyleXfs>
  <cellXfs count="314">
    <xf numFmtId="0" fontId="0" fillId="0" borderId="0" xfId="0"/>
    <xf numFmtId="0" fontId="0" fillId="0" borderId="0" xfId="0" applyAlignment="1">
      <alignment vertical="center"/>
    </xf>
    <xf numFmtId="0" fontId="5" fillId="0" borderId="24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5" fillId="8" borderId="3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5" fillId="5" borderId="26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4" borderId="26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5" borderId="13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15" xfId="0" applyFont="1" applyFill="1" applyBorder="1" applyAlignment="1">
      <alignment horizontal="center" vertical="center" wrapText="1"/>
    </xf>
    <xf numFmtId="0" fontId="1" fillId="0" borderId="0" xfId="3" applyFont="1" applyAlignment="1">
      <alignment vertical="center"/>
    </xf>
    <xf numFmtId="0" fontId="8" fillId="0" borderId="0" xfId="3"/>
    <xf numFmtId="0" fontId="2" fillId="0" borderId="0" xfId="3" applyFont="1" applyAlignment="1">
      <alignment horizontal="center" vertical="center"/>
    </xf>
    <xf numFmtId="0" fontId="9" fillId="0" borderId="0" xfId="3" applyFont="1" applyFill="1" applyAlignment="1">
      <alignment horizontal="center"/>
    </xf>
    <xf numFmtId="0" fontId="2" fillId="0" borderId="0" xfId="3" applyFont="1" applyAlignment="1">
      <alignment horizontal="center"/>
    </xf>
    <xf numFmtId="0" fontId="1" fillId="0" borderId="0" xfId="3" applyFont="1"/>
    <xf numFmtId="0" fontId="5" fillId="0" borderId="0" xfId="3" applyFont="1" applyFill="1" applyAlignment="1">
      <alignment horizontal="justify" wrapText="1"/>
    </xf>
    <xf numFmtId="0" fontId="9" fillId="0" borderId="0" xfId="3" applyFont="1" applyAlignment="1">
      <alignment horizontal="center"/>
    </xf>
    <xf numFmtId="0" fontId="0" fillId="0" borderId="0" xfId="3" applyFont="1"/>
    <xf numFmtId="0" fontId="6" fillId="0" borderId="0" xfId="2" applyAlignment="1" applyProtection="1"/>
    <xf numFmtId="0" fontId="2" fillId="0" borderId="0" xfId="3" applyFont="1" applyAlignment="1">
      <alignment horizontal="center"/>
    </xf>
    <xf numFmtId="0" fontId="1" fillId="0" borderId="0" xfId="3" applyFont="1"/>
    <xf numFmtId="0" fontId="5" fillId="0" borderId="0" xfId="3" applyFont="1"/>
    <xf numFmtId="0" fontId="5" fillId="0" borderId="0" xfId="3" applyFont="1" applyFill="1" applyAlignment="1">
      <alignment wrapText="1"/>
    </xf>
    <xf numFmtId="0" fontId="1" fillId="0" borderId="0" xfId="3" applyFont="1"/>
    <xf numFmtId="0" fontId="5" fillId="0" borderId="0" xfId="3" applyFont="1" applyFill="1" applyAlignment="1">
      <alignment horizontal="left" vertical="center" wrapText="1"/>
    </xf>
    <xf numFmtId="0" fontId="5" fillId="0" borderId="0" xfId="3" applyFont="1" applyAlignment="1">
      <alignment horizontal="center" vertical="center"/>
    </xf>
    <xf numFmtId="0" fontId="5" fillId="0" borderId="0" xfId="3" applyFont="1" applyAlignment="1"/>
    <xf numFmtId="0" fontId="1" fillId="0" borderId="0" xfId="3" applyFont="1" applyAlignment="1">
      <alignment horizontal="center" vertical="center"/>
    </xf>
    <xf numFmtId="0" fontId="8" fillId="0" borderId="0" xfId="3" applyAlignment="1">
      <alignment horizontal="center" vertical="center"/>
    </xf>
    <xf numFmtId="0" fontId="5" fillId="0" borderId="0" xfId="3" applyFont="1" applyFill="1" applyAlignment="1">
      <alignment vertical="center" wrapText="1"/>
    </xf>
    <xf numFmtId="0" fontId="9" fillId="0" borderId="3" xfId="3" applyFont="1" applyFill="1" applyBorder="1" applyAlignment="1">
      <alignment horizontal="center" vertical="center"/>
    </xf>
    <xf numFmtId="0" fontId="8" fillId="0" borderId="3" xfId="3" applyFill="1" applyBorder="1" applyAlignment="1">
      <alignment vertical="center"/>
    </xf>
    <xf numFmtId="0" fontId="8" fillId="0" borderId="3" xfId="3" applyFill="1" applyBorder="1" applyAlignment="1">
      <alignment vertical="center" wrapText="1"/>
    </xf>
    <xf numFmtId="0" fontId="8" fillId="0" borderId="3" xfId="3" applyFill="1" applyBorder="1" applyAlignment="1">
      <alignment horizontal="left" vertical="center"/>
    </xf>
    <xf numFmtId="0" fontId="1" fillId="0" borderId="3" xfId="3" applyFont="1" applyFill="1" applyBorder="1" applyAlignment="1">
      <alignment horizontal="left" vertical="center"/>
    </xf>
    <xf numFmtId="0" fontId="1" fillId="0" borderId="3" xfId="3" applyFont="1" applyFill="1" applyBorder="1" applyAlignment="1">
      <alignment vertical="center" wrapText="1"/>
    </xf>
    <xf numFmtId="0" fontId="1" fillId="0" borderId="3" xfId="3" applyFont="1" applyFill="1" applyBorder="1" applyAlignment="1">
      <alignment wrapText="1"/>
    </xf>
    <xf numFmtId="0" fontId="0" fillId="0" borderId="3" xfId="3" applyFont="1" applyFill="1" applyBorder="1" applyAlignment="1">
      <alignment vertical="center" wrapText="1"/>
    </xf>
    <xf numFmtId="0" fontId="0" fillId="0" borderId="3" xfId="3" applyFont="1" applyFill="1" applyBorder="1" applyAlignment="1">
      <alignment vertical="center"/>
    </xf>
    <xf numFmtId="0" fontId="0" fillId="0" borderId="3" xfId="3" applyFont="1" applyFill="1" applyBorder="1" applyAlignment="1">
      <alignment horizontal="left" vertical="center" wrapText="1"/>
    </xf>
    <xf numFmtId="0" fontId="1" fillId="0" borderId="3" xfId="3" applyFont="1" applyFill="1" applyBorder="1" applyAlignment="1">
      <alignment horizontal="left" vertical="center" wrapText="1"/>
    </xf>
    <xf numFmtId="0" fontId="8" fillId="0" borderId="3" xfId="3" applyBorder="1" applyAlignment="1">
      <alignment horizontal="left"/>
    </xf>
    <xf numFmtId="0" fontId="5" fillId="0" borderId="3" xfId="3" applyFont="1" applyBorder="1" applyAlignment="1">
      <alignment horizontal="center" vertical="center"/>
    </xf>
    <xf numFmtId="0" fontId="8" fillId="0" borderId="3" xfId="3" applyFill="1" applyBorder="1" applyAlignment="1">
      <alignment horizontal="left" vertical="center" wrapText="1"/>
    </xf>
    <xf numFmtId="0" fontId="5" fillId="0" borderId="0" xfId="3" applyFont="1" applyFill="1" applyBorder="1" applyAlignment="1">
      <alignment wrapText="1"/>
    </xf>
    <xf numFmtId="0" fontId="9" fillId="0" borderId="0" xfId="3" applyFont="1" applyAlignment="1">
      <alignment horizontal="center" vertical="center"/>
    </xf>
    <xf numFmtId="0" fontId="5" fillId="0" borderId="0" xfId="3" applyFont="1" applyBorder="1" applyAlignment="1">
      <alignment horizontal="center" vertical="center"/>
    </xf>
    <xf numFmtId="0" fontId="9" fillId="0" borderId="0" xfId="3" applyFont="1" applyFill="1" applyBorder="1" applyAlignment="1">
      <alignment horizontal="center" vertical="center"/>
    </xf>
    <xf numFmtId="0" fontId="8" fillId="0" borderId="0" xfId="3" applyFill="1" applyBorder="1" applyAlignment="1">
      <alignment horizontal="left" vertical="center"/>
    </xf>
    <xf numFmtId="0" fontId="0" fillId="0" borderId="3" xfId="3" applyFont="1" applyFill="1" applyBorder="1" applyAlignment="1">
      <alignment horizontal="left" vertical="center"/>
    </xf>
    <xf numFmtId="0" fontId="5" fillId="0" borderId="0" xfId="3" applyFont="1" applyFill="1" applyAlignment="1"/>
    <xf numFmtId="0" fontId="5" fillId="0" borderId="0" xfId="3" applyFont="1"/>
    <xf numFmtId="0" fontId="1" fillId="0" borderId="0" xfId="3" applyFont="1"/>
    <xf numFmtId="0" fontId="0" fillId="0" borderId="27" xfId="3" applyFont="1" applyBorder="1"/>
    <xf numFmtId="0" fontId="1" fillId="0" borderId="8" xfId="3" applyFont="1" applyBorder="1"/>
    <xf numFmtId="0" fontId="0" fillId="0" borderId="29" xfId="3" applyFont="1" applyBorder="1"/>
    <xf numFmtId="0" fontId="1" fillId="0" borderId="48" xfId="3" applyFont="1" applyBorder="1"/>
    <xf numFmtId="0" fontId="0" fillId="0" borderId="35" xfId="3" applyFont="1" applyBorder="1"/>
    <xf numFmtId="0" fontId="1" fillId="0" borderId="49" xfId="3" applyFont="1" applyBorder="1"/>
    <xf numFmtId="0" fontId="1" fillId="0" borderId="44" xfId="3" applyFont="1" applyBorder="1"/>
    <xf numFmtId="0" fontId="11" fillId="0" borderId="22" xfId="0" applyFont="1" applyFill="1" applyBorder="1" applyAlignment="1" applyProtection="1">
      <alignment horizontal="center" vertical="center" wrapText="1"/>
      <protection locked="0"/>
    </xf>
    <xf numFmtId="0" fontId="11" fillId="0" borderId="17" xfId="0" applyFont="1" applyFill="1" applyBorder="1" applyAlignment="1" applyProtection="1">
      <alignment horizontal="center" vertical="center" wrapText="1"/>
      <protection locked="0"/>
    </xf>
    <xf numFmtId="0" fontId="10" fillId="0" borderId="25" xfId="0" applyFont="1" applyFill="1" applyBorder="1" applyAlignment="1" applyProtection="1">
      <alignment horizontal="center" vertical="center"/>
      <protection locked="0"/>
    </xf>
    <xf numFmtId="0" fontId="10" fillId="0" borderId="26" xfId="0" applyFont="1" applyFill="1" applyBorder="1" applyAlignment="1" applyProtection="1">
      <alignment horizontal="center" vertical="center"/>
      <protection locked="0"/>
    </xf>
    <xf numFmtId="0" fontId="11" fillId="0" borderId="22" xfId="0" applyFont="1" applyFill="1" applyBorder="1" applyAlignment="1" applyProtection="1">
      <alignment horizontal="center" vertical="center" textRotation="90" wrapText="1"/>
      <protection locked="0"/>
    </xf>
    <xf numFmtId="0" fontId="11" fillId="0" borderId="17" xfId="0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 applyProtection="1">
      <alignment horizontal="center" vertical="center" wrapText="1"/>
    </xf>
    <xf numFmtId="0" fontId="11" fillId="0" borderId="19" xfId="0" applyFont="1" applyFill="1" applyBorder="1" applyAlignment="1" applyProtection="1">
      <alignment horizontal="center" vertical="center" textRotation="90" wrapText="1"/>
      <protection locked="0"/>
    </xf>
    <xf numFmtId="0" fontId="11" fillId="0" borderId="16" xfId="0" applyFont="1" applyFill="1" applyBorder="1" applyAlignment="1" applyProtection="1">
      <alignment horizontal="center" vertical="center" wrapText="1"/>
      <protection locked="0"/>
    </xf>
    <xf numFmtId="0" fontId="11" fillId="0" borderId="25" xfId="0" applyFont="1" applyFill="1" applyBorder="1" applyAlignment="1" applyProtection="1">
      <alignment horizontal="center" vertical="center" wrapText="1"/>
      <protection locked="0"/>
    </xf>
    <xf numFmtId="0" fontId="11" fillId="0" borderId="26" xfId="0" applyFont="1" applyFill="1" applyBorder="1" applyAlignment="1" applyProtection="1">
      <alignment horizontal="center" vertical="center" wrapText="1"/>
      <protection locked="0"/>
    </xf>
    <xf numFmtId="0" fontId="11" fillId="0" borderId="25" xfId="0" applyFont="1" applyFill="1" applyBorder="1" applyAlignment="1" applyProtection="1">
      <alignment horizontal="center" vertical="center"/>
      <protection locked="0"/>
    </xf>
    <xf numFmtId="0" fontId="11" fillId="0" borderId="26" xfId="0" applyFont="1" applyFill="1" applyBorder="1" applyAlignment="1" applyProtection="1">
      <alignment horizontal="center" vertical="center"/>
      <protection locked="0"/>
    </xf>
    <xf numFmtId="0" fontId="11" fillId="0" borderId="19" xfId="0" applyFont="1" applyBorder="1" applyAlignment="1" applyProtection="1">
      <alignment horizontal="center" vertical="center"/>
      <protection locked="0"/>
    </xf>
    <xf numFmtId="0" fontId="11" fillId="0" borderId="20" xfId="0" applyFont="1" applyBorder="1" applyAlignment="1" applyProtection="1">
      <alignment horizontal="center" vertical="center" wrapText="1"/>
      <protection locked="0"/>
    </xf>
    <xf numFmtId="0" fontId="11" fillId="0" borderId="10" xfId="0" applyFont="1" applyFill="1" applyBorder="1" applyAlignment="1" applyProtection="1">
      <alignment horizontal="center" vertical="center" wrapText="1"/>
      <protection locked="0"/>
    </xf>
    <xf numFmtId="0" fontId="11" fillId="0" borderId="24" xfId="0" applyFont="1" applyFill="1" applyBorder="1" applyAlignment="1" applyProtection="1">
      <alignment horizontal="center" vertical="center" textRotation="90" wrapText="1"/>
      <protection locked="0"/>
    </xf>
    <xf numFmtId="0" fontId="11" fillId="0" borderId="9" xfId="0" applyFont="1" applyFill="1" applyBorder="1" applyAlignment="1" applyProtection="1">
      <alignment horizontal="center" vertical="center"/>
      <protection locked="0"/>
    </xf>
    <xf numFmtId="0" fontId="11" fillId="0" borderId="6" xfId="0" applyFont="1" applyFill="1" applyBorder="1" applyAlignment="1" applyProtection="1">
      <alignment horizontal="center" vertical="center" wrapText="1"/>
    </xf>
    <xf numFmtId="0" fontId="11" fillId="0" borderId="10" xfId="0" applyFont="1" applyFill="1" applyBorder="1" applyAlignment="1" applyProtection="1">
      <alignment horizontal="center" vertical="center" wrapText="1"/>
    </xf>
    <xf numFmtId="0" fontId="11" fillId="0" borderId="9" xfId="0" applyFont="1" applyFill="1" applyBorder="1" applyAlignment="1" applyProtection="1">
      <alignment horizontal="center" vertical="center" wrapText="1"/>
    </xf>
    <xf numFmtId="0" fontId="11" fillId="0" borderId="10" xfId="0" applyFont="1" applyFill="1" applyBorder="1" applyAlignment="1" applyProtection="1">
      <alignment horizontal="center" vertical="center"/>
      <protection locked="0"/>
    </xf>
    <xf numFmtId="0" fontId="11" fillId="0" borderId="6" xfId="0" applyFont="1" applyFill="1" applyBorder="1" applyAlignment="1" applyProtection="1">
      <alignment horizontal="center" vertical="center"/>
      <protection locked="0"/>
    </xf>
    <xf numFmtId="0" fontId="11" fillId="0" borderId="20" xfId="0" applyFont="1" applyFill="1" applyBorder="1" applyAlignment="1" applyProtection="1">
      <alignment horizontal="center" vertical="center" wrapText="1"/>
      <protection locked="0"/>
    </xf>
    <xf numFmtId="0" fontId="11" fillId="0" borderId="16" xfId="0" applyFont="1" applyFill="1" applyBorder="1" applyAlignment="1" applyProtection="1">
      <alignment horizontal="center" vertical="center"/>
      <protection locked="0"/>
    </xf>
    <xf numFmtId="0" fontId="10" fillId="0" borderId="20" xfId="0" applyFont="1" applyFill="1" applyBorder="1" applyAlignment="1" applyProtection="1">
      <alignment horizontal="center" vertical="center"/>
      <protection locked="0"/>
    </xf>
    <xf numFmtId="0" fontId="11" fillId="0" borderId="18" xfId="0" applyFont="1" applyFill="1" applyBorder="1" applyAlignment="1" applyProtection="1">
      <alignment horizontal="center" vertical="center" wrapText="1"/>
    </xf>
    <xf numFmtId="0" fontId="11" fillId="0" borderId="16" xfId="0" applyFont="1" applyFill="1" applyBorder="1" applyAlignment="1" applyProtection="1">
      <alignment horizontal="center" vertical="center" wrapText="1"/>
    </xf>
    <xf numFmtId="0" fontId="11" fillId="0" borderId="17" xfId="0" applyFont="1" applyFill="1" applyBorder="1" applyAlignment="1" applyProtection="1">
      <alignment horizontal="center" vertical="center"/>
      <protection locked="0"/>
    </xf>
    <xf numFmtId="0" fontId="11" fillId="0" borderId="18" xfId="0" applyFont="1" applyFill="1" applyBorder="1" applyAlignment="1" applyProtection="1">
      <alignment horizontal="center" vertical="center"/>
      <protection locked="0"/>
    </xf>
    <xf numFmtId="0" fontId="11" fillId="0" borderId="20" xfId="0" applyFont="1" applyFill="1" applyBorder="1" applyAlignment="1" applyProtection="1">
      <alignment horizontal="center" vertical="center"/>
      <protection locked="0"/>
    </xf>
    <xf numFmtId="0" fontId="11" fillId="0" borderId="24" xfId="0" applyFont="1" applyBorder="1" applyAlignment="1" applyProtection="1">
      <alignment horizontal="center" vertical="center"/>
      <protection locked="0"/>
    </xf>
    <xf numFmtId="0" fontId="11" fillId="0" borderId="25" xfId="0" applyFont="1" applyBorder="1" applyAlignment="1" applyProtection="1">
      <alignment horizontal="center" vertical="center" wrapText="1"/>
      <protection locked="0"/>
    </xf>
    <xf numFmtId="0" fontId="11" fillId="0" borderId="3" xfId="0" applyFont="1" applyFill="1" applyBorder="1" applyAlignment="1" applyProtection="1">
      <alignment horizontal="center" vertical="center" wrapText="1"/>
      <protection locked="0"/>
    </xf>
    <xf numFmtId="0" fontId="11" fillId="0" borderId="2" xfId="0" applyFont="1" applyFill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 applyProtection="1">
      <alignment horizontal="center" vertical="center"/>
      <protection locked="0"/>
    </xf>
    <xf numFmtId="0" fontId="11" fillId="0" borderId="22" xfId="0" applyFont="1" applyBorder="1" applyAlignment="1" applyProtection="1">
      <alignment horizontal="center" vertical="center"/>
      <protection locked="0"/>
    </xf>
    <xf numFmtId="0" fontId="11" fillId="0" borderId="26" xfId="0" applyFont="1" applyBorder="1" applyAlignment="1" applyProtection="1">
      <alignment horizontal="center" vertical="center" wrapText="1"/>
      <protection locked="0"/>
    </xf>
    <xf numFmtId="0" fontId="4" fillId="0" borderId="25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center" vertical="center" wrapText="1"/>
    </xf>
    <xf numFmtId="0" fontId="15" fillId="0" borderId="0" xfId="0" applyFont="1" applyAlignment="1"/>
    <xf numFmtId="0" fontId="15" fillId="0" borderId="0" xfId="0" applyFont="1" applyAlignment="1">
      <alignment vertical="center"/>
    </xf>
    <xf numFmtId="0" fontId="0" fillId="13" borderId="0" xfId="0" applyFill="1"/>
    <xf numFmtId="0" fontId="5" fillId="13" borderId="0" xfId="0" applyFont="1" applyFill="1"/>
    <xf numFmtId="0" fontId="16" fillId="14" borderId="40" xfId="0" applyFont="1" applyFill="1" applyBorder="1" applyAlignment="1" applyProtection="1">
      <alignment horizontal="center" vertical="center" textRotation="90" wrapText="1"/>
    </xf>
    <xf numFmtId="0" fontId="16" fillId="14" borderId="38" xfId="0" applyFont="1" applyFill="1" applyBorder="1" applyAlignment="1" applyProtection="1">
      <alignment horizontal="center" vertical="center" wrapText="1"/>
    </xf>
    <xf numFmtId="0" fontId="16" fillId="14" borderId="54" xfId="0" applyFont="1" applyFill="1" applyBorder="1" applyAlignment="1" applyProtection="1">
      <alignment horizontal="center" vertical="center" textRotation="90"/>
    </xf>
    <xf numFmtId="0" fontId="16" fillId="14" borderId="15" xfId="0" applyFont="1" applyFill="1" applyBorder="1" applyAlignment="1" applyProtection="1">
      <alignment horizontal="center" vertical="center" textRotation="90"/>
    </xf>
    <xf numFmtId="0" fontId="16" fillId="14" borderId="40" xfId="0" applyFont="1" applyFill="1" applyBorder="1" applyAlignment="1" applyProtection="1">
      <alignment horizontal="center" vertical="center" textRotation="90"/>
    </xf>
    <xf numFmtId="0" fontId="16" fillId="14" borderId="36" xfId="0" applyFont="1" applyFill="1" applyBorder="1" applyAlignment="1" applyProtection="1">
      <alignment horizontal="center" vertical="center" textRotation="90"/>
    </xf>
    <xf numFmtId="0" fontId="16" fillId="14" borderId="12" xfId="0" applyFont="1" applyFill="1" applyBorder="1" applyAlignment="1" applyProtection="1">
      <alignment horizontal="center" vertical="center" textRotation="90"/>
    </xf>
    <xf numFmtId="0" fontId="16" fillId="14" borderId="11" xfId="0" applyFont="1" applyFill="1" applyBorder="1" applyAlignment="1" applyProtection="1">
      <alignment horizontal="center" vertical="center" textRotation="90"/>
    </xf>
    <xf numFmtId="0" fontId="16" fillId="14" borderId="36" xfId="0" applyFont="1" applyFill="1" applyBorder="1" applyAlignment="1" applyProtection="1">
      <alignment horizontal="center" vertical="center" textRotation="90" wrapText="1"/>
    </xf>
    <xf numFmtId="0" fontId="16" fillId="14" borderId="38" xfId="0" applyFont="1" applyFill="1" applyBorder="1" applyAlignment="1" applyProtection="1">
      <alignment horizontal="center" vertical="center" textRotation="90"/>
    </xf>
    <xf numFmtId="0" fontId="16" fillId="14" borderId="14" xfId="0" applyFont="1" applyFill="1" applyBorder="1" applyAlignment="1" applyProtection="1">
      <alignment horizontal="center" vertical="center" textRotation="90"/>
    </xf>
    <xf numFmtId="0" fontId="16" fillId="14" borderId="13" xfId="0" applyFont="1" applyFill="1" applyBorder="1" applyAlignment="1" applyProtection="1">
      <alignment horizontal="center" vertical="center" textRotation="90"/>
    </xf>
    <xf numFmtId="0" fontId="16" fillId="14" borderId="14" xfId="0" applyFont="1" applyFill="1" applyBorder="1" applyAlignment="1" applyProtection="1">
      <alignment horizontal="center" vertical="center" textRotation="90" wrapText="1"/>
    </xf>
    <xf numFmtId="0" fontId="16" fillId="14" borderId="13" xfId="0" applyFont="1" applyFill="1" applyBorder="1" applyAlignment="1" applyProtection="1">
      <alignment horizontal="center" vertical="center" textRotation="90" wrapText="1"/>
    </xf>
    <xf numFmtId="0" fontId="16" fillId="14" borderId="15" xfId="0" applyFont="1" applyFill="1" applyBorder="1" applyAlignment="1" applyProtection="1">
      <alignment horizontal="center" vertical="center" textRotation="90" wrapText="1"/>
    </xf>
    <xf numFmtId="0" fontId="16" fillId="14" borderId="14" xfId="2" applyFont="1" applyFill="1" applyBorder="1" applyAlignment="1" applyProtection="1">
      <alignment horizontal="center" vertical="center" textRotation="90" wrapText="1"/>
    </xf>
    <xf numFmtId="0" fontId="16" fillId="14" borderId="13" xfId="2" applyFont="1" applyFill="1" applyBorder="1" applyAlignment="1" applyProtection="1">
      <alignment horizontal="center" vertical="center" textRotation="90" wrapText="1"/>
    </xf>
    <xf numFmtId="0" fontId="16" fillId="14" borderId="15" xfId="2" applyFont="1" applyFill="1" applyBorder="1" applyAlignment="1" applyProtection="1">
      <alignment horizontal="center" vertical="center" textRotation="90" wrapText="1"/>
    </xf>
    <xf numFmtId="0" fontId="16" fillId="14" borderId="14" xfId="0" applyFont="1" applyFill="1" applyBorder="1" applyAlignment="1" applyProtection="1">
      <alignment horizontal="center" vertical="center" wrapText="1"/>
    </xf>
    <xf numFmtId="0" fontId="16" fillId="14" borderId="15" xfId="0" applyFont="1" applyFill="1" applyBorder="1" applyAlignment="1" applyProtection="1">
      <alignment horizontal="center" vertical="center" wrapText="1"/>
    </xf>
    <xf numFmtId="0" fontId="11" fillId="0" borderId="19" xfId="0" applyFont="1" applyFill="1" applyBorder="1" applyAlignment="1" applyProtection="1">
      <alignment horizontal="center" vertical="center"/>
      <protection locked="0"/>
    </xf>
    <xf numFmtId="0" fontId="11" fillId="0" borderId="22" xfId="0" applyFont="1" applyFill="1" applyBorder="1" applyAlignment="1" applyProtection="1">
      <alignment horizontal="center" vertical="center"/>
      <protection locked="0"/>
    </xf>
    <xf numFmtId="0" fontId="11" fillId="0" borderId="50" xfId="0" applyFont="1" applyFill="1" applyBorder="1" applyAlignment="1" applyProtection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  <protection locked="0"/>
    </xf>
    <xf numFmtId="0" fontId="11" fillId="0" borderId="50" xfId="0" applyFont="1" applyBorder="1" applyAlignment="1" applyProtection="1">
      <alignment horizontal="center" vertical="center"/>
      <protection locked="0"/>
    </xf>
    <xf numFmtId="0" fontId="11" fillId="0" borderId="24" xfId="0" applyFont="1" applyFill="1" applyBorder="1" applyAlignment="1" applyProtection="1">
      <alignment horizontal="center" vertical="center" wrapText="1"/>
      <protection locked="0"/>
    </xf>
    <xf numFmtId="0" fontId="11" fillId="0" borderId="9" xfId="0" applyFont="1" applyFill="1" applyBorder="1" applyAlignment="1" applyProtection="1">
      <alignment horizontal="center" vertical="center" wrapText="1"/>
      <protection locked="0"/>
    </xf>
    <xf numFmtId="0" fontId="11" fillId="0" borderId="50" xfId="0" applyFont="1" applyFill="1" applyBorder="1" applyAlignment="1" applyProtection="1">
      <alignment horizontal="center" vertical="center" wrapText="1"/>
    </xf>
    <xf numFmtId="0" fontId="10" fillId="0" borderId="50" xfId="0" applyFont="1" applyFill="1" applyBorder="1" applyAlignment="1" applyProtection="1">
      <alignment horizontal="center" vertical="center" wrapText="1"/>
    </xf>
    <xf numFmtId="0" fontId="18" fillId="0" borderId="24" xfId="2" applyFont="1" applyFill="1" applyBorder="1" applyAlignment="1" applyProtection="1">
      <alignment horizontal="center" vertical="center" wrapText="1"/>
      <protection locked="0"/>
    </xf>
    <xf numFmtId="0" fontId="18" fillId="0" borderId="10" xfId="2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Alignment="1"/>
    <xf numFmtId="0" fontId="0" fillId="0" borderId="0" xfId="0" applyFont="1" applyAlignment="1">
      <alignment vertical="center"/>
    </xf>
    <xf numFmtId="0" fontId="11" fillId="0" borderId="53" xfId="0" applyFont="1" applyFill="1" applyBorder="1" applyAlignment="1" applyProtection="1">
      <alignment horizontal="center" vertical="center"/>
      <protection locked="0"/>
    </xf>
    <xf numFmtId="0" fontId="11" fillId="0" borderId="21" xfId="0" applyFont="1" applyBorder="1" applyAlignment="1" applyProtection="1">
      <alignment horizontal="center" vertical="center"/>
      <protection locked="0"/>
    </xf>
    <xf numFmtId="0" fontId="11" fillId="0" borderId="53" xfId="0" applyFont="1" applyBorder="1" applyAlignment="1" applyProtection="1">
      <alignment horizontal="center" vertical="center"/>
      <protection locked="0"/>
    </xf>
    <xf numFmtId="0" fontId="11" fillId="0" borderId="2" xfId="0" applyFont="1" applyFill="1" applyBorder="1" applyAlignment="1" applyProtection="1">
      <alignment horizontal="center" vertical="center" wrapText="1"/>
      <protection locked="0"/>
    </xf>
    <xf numFmtId="0" fontId="11" fillId="0" borderId="51" xfId="0" applyFont="1" applyFill="1" applyBorder="1" applyAlignment="1" applyProtection="1">
      <alignment horizontal="center" vertical="center" wrapText="1"/>
    </xf>
    <xf numFmtId="0" fontId="10" fillId="0" borderId="51" xfId="0" applyFont="1" applyFill="1" applyBorder="1" applyAlignment="1" applyProtection="1">
      <alignment horizontal="center" vertical="center" wrapText="1"/>
    </xf>
    <xf numFmtId="0" fontId="11" fillId="0" borderId="53" xfId="0" applyFont="1" applyFill="1" applyBorder="1" applyAlignment="1" applyProtection="1">
      <alignment horizontal="center" vertical="center" wrapText="1"/>
    </xf>
    <xf numFmtId="0" fontId="18" fillId="0" borderId="19" xfId="2" applyFont="1" applyFill="1" applyBorder="1" applyAlignment="1" applyProtection="1">
      <alignment horizontal="center" vertical="center" wrapText="1"/>
      <protection locked="0"/>
    </xf>
    <xf numFmtId="0" fontId="18" fillId="0" borderId="17" xfId="2" applyFont="1" applyFill="1" applyBorder="1" applyAlignment="1" applyProtection="1">
      <alignment horizontal="center" vertical="center" wrapText="1"/>
      <protection locked="0"/>
    </xf>
    <xf numFmtId="0" fontId="11" fillId="0" borderId="51" xfId="0" applyFont="1" applyFill="1" applyBorder="1" applyAlignment="1" applyProtection="1">
      <alignment horizontal="center" vertical="center"/>
      <protection locked="0"/>
    </xf>
    <xf numFmtId="0" fontId="11" fillId="0" borderId="55" xfId="0" applyFont="1" applyBorder="1" applyAlignment="1" applyProtection="1">
      <alignment horizontal="center" vertical="center"/>
      <protection locked="0"/>
    </xf>
    <xf numFmtId="0" fontId="11" fillId="0" borderId="51" xfId="0" applyFont="1" applyBorder="1" applyAlignment="1" applyProtection="1">
      <alignment horizontal="center" vertical="center"/>
      <protection locked="0"/>
    </xf>
    <xf numFmtId="0" fontId="18" fillId="0" borderId="22" xfId="2" applyFont="1" applyFill="1" applyBorder="1" applyAlignment="1" applyProtection="1">
      <alignment horizontal="center" vertical="center" wrapText="1"/>
      <protection locked="0"/>
    </xf>
    <xf numFmtId="0" fontId="18" fillId="0" borderId="3" xfId="2" applyFont="1" applyFill="1" applyBorder="1" applyAlignment="1" applyProtection="1">
      <alignment horizontal="center" vertical="center" wrapText="1"/>
      <protection locked="0"/>
    </xf>
    <xf numFmtId="0" fontId="0" fillId="0" borderId="0" xfId="0" applyFont="1"/>
    <xf numFmtId="0" fontId="0" fillId="0" borderId="0" xfId="0" applyBorder="1" applyAlignment="1">
      <alignment vertical="center"/>
    </xf>
    <xf numFmtId="0" fontId="14" fillId="13" borderId="0" xfId="0" applyFont="1" applyFill="1" applyBorder="1" applyAlignment="1" applyProtection="1">
      <alignment horizontal="center" vertical="center"/>
    </xf>
    <xf numFmtId="0" fontId="0" fillId="13" borderId="0" xfId="0" applyFill="1" applyBorder="1" applyAlignment="1">
      <alignment vertical="center"/>
    </xf>
    <xf numFmtId="0" fontId="2" fillId="13" borderId="0" xfId="0" applyFont="1" applyFill="1" applyBorder="1" applyAlignment="1" applyProtection="1">
      <alignment horizontal="center" vertical="center"/>
    </xf>
    <xf numFmtId="0" fontId="2" fillId="13" borderId="0" xfId="0" applyFont="1" applyFill="1" applyBorder="1" applyAlignment="1" applyProtection="1">
      <alignment vertical="center"/>
    </xf>
    <xf numFmtId="0" fontId="2" fillId="0" borderId="0" xfId="0" applyFont="1" applyBorder="1" applyAlignment="1">
      <alignment vertical="center"/>
    </xf>
    <xf numFmtId="0" fontId="2" fillId="13" borderId="55" xfId="0" applyFont="1" applyFill="1" applyBorder="1" applyAlignment="1" applyProtection="1">
      <alignment horizontal="center" vertical="center"/>
    </xf>
    <xf numFmtId="0" fontId="16" fillId="14" borderId="12" xfId="0" applyFont="1" applyFill="1" applyBorder="1" applyAlignment="1" applyProtection="1">
      <alignment horizontal="center" vertical="center" textRotation="90" wrapText="1"/>
    </xf>
    <xf numFmtId="0" fontId="11" fillId="0" borderId="25" xfId="0" applyFont="1" applyFill="1" applyBorder="1" applyAlignment="1" applyProtection="1">
      <alignment horizontal="center" vertical="center"/>
    </xf>
    <xf numFmtId="0" fontId="11" fillId="0" borderId="20" xfId="0" applyFont="1" applyFill="1" applyBorder="1" applyAlignment="1" applyProtection="1">
      <alignment horizontal="center" vertical="center"/>
    </xf>
    <xf numFmtId="0" fontId="11" fillId="0" borderId="19" xfId="0" applyFont="1" applyFill="1" applyBorder="1" applyAlignment="1" applyProtection="1">
      <alignment horizontal="center" vertical="center" wrapText="1"/>
      <protection locked="0"/>
    </xf>
    <xf numFmtId="0" fontId="10" fillId="0" borderId="53" xfId="0" applyFont="1" applyFill="1" applyBorder="1" applyAlignment="1" applyProtection="1">
      <alignment horizontal="center" vertical="center" wrapText="1"/>
    </xf>
    <xf numFmtId="0" fontId="11" fillId="0" borderId="26" xfId="0" applyFont="1" applyFill="1" applyBorder="1" applyAlignment="1" applyProtection="1">
      <alignment horizontal="center" vertical="center"/>
    </xf>
    <xf numFmtId="0" fontId="22" fillId="13" borderId="0" xfId="0" applyFont="1" applyFill="1"/>
    <xf numFmtId="0" fontId="23" fillId="13" borderId="0" xfId="0" applyFont="1" applyFill="1"/>
    <xf numFmtId="0" fontId="22" fillId="12" borderId="24" xfId="0" applyFont="1" applyFill="1" applyBorder="1" applyAlignment="1">
      <alignment horizontal="center"/>
    </xf>
    <xf numFmtId="0" fontId="22" fillId="12" borderId="10" xfId="0" applyFont="1" applyFill="1" applyBorder="1" applyAlignment="1">
      <alignment horizontal="center"/>
    </xf>
    <xf numFmtId="0" fontId="22" fillId="12" borderId="25" xfId="0" applyFont="1" applyFill="1" applyBorder="1" applyAlignment="1">
      <alignment horizontal="center"/>
    </xf>
    <xf numFmtId="0" fontId="19" fillId="13" borderId="22" xfId="0" applyFont="1" applyFill="1" applyBorder="1" applyAlignment="1">
      <alignment horizontal="center"/>
    </xf>
    <xf numFmtId="0" fontId="19" fillId="13" borderId="3" xfId="0" applyFont="1" applyFill="1" applyBorder="1" applyAlignment="1">
      <alignment horizontal="center"/>
    </xf>
    <xf numFmtId="0" fontId="20" fillId="13" borderId="37" xfId="0" applyFont="1" applyFill="1" applyBorder="1" applyAlignment="1">
      <alignment horizontal="center" vertical="center" wrapText="1"/>
    </xf>
    <xf numFmtId="0" fontId="20" fillId="13" borderId="62" xfId="0" applyFont="1" applyFill="1" applyBorder="1" applyAlignment="1">
      <alignment horizontal="center" vertical="center" wrapText="1"/>
    </xf>
    <xf numFmtId="0" fontId="20" fillId="13" borderId="61" xfId="0" applyFont="1" applyFill="1" applyBorder="1" applyAlignment="1">
      <alignment horizontal="center" vertical="center" wrapText="1"/>
    </xf>
    <xf numFmtId="0" fontId="20" fillId="13" borderId="18" xfId="0" applyFont="1" applyFill="1" applyBorder="1" applyAlignment="1">
      <alignment horizontal="center" vertical="center" wrapText="1"/>
    </xf>
    <xf numFmtId="0" fontId="20" fillId="13" borderId="21" xfId="0" applyFont="1" applyFill="1" applyBorder="1" applyAlignment="1">
      <alignment horizontal="center" vertical="center" wrapText="1"/>
    </xf>
    <xf numFmtId="0" fontId="20" fillId="13" borderId="60" xfId="0" applyFont="1" applyFill="1" applyBorder="1" applyAlignment="1">
      <alignment horizontal="center" vertical="center" wrapText="1"/>
    </xf>
    <xf numFmtId="0" fontId="20" fillId="13" borderId="33" xfId="0" applyFont="1" applyFill="1" applyBorder="1" applyAlignment="1">
      <alignment horizontal="center" vertical="center" wrapText="1"/>
    </xf>
    <xf numFmtId="0" fontId="20" fillId="13" borderId="16" xfId="0" applyFont="1" applyFill="1" applyBorder="1" applyAlignment="1">
      <alignment horizontal="center" vertical="center" wrapText="1"/>
    </xf>
    <xf numFmtId="0" fontId="21" fillId="13" borderId="37" xfId="0" applyFont="1" applyFill="1" applyBorder="1" applyAlignment="1">
      <alignment horizontal="center" vertical="center"/>
    </xf>
    <xf numFmtId="0" fontId="21" fillId="13" borderId="62" xfId="0" applyFont="1" applyFill="1" applyBorder="1" applyAlignment="1">
      <alignment horizontal="center" vertical="center"/>
    </xf>
    <xf numFmtId="0" fontId="21" fillId="13" borderId="61" xfId="0" applyFont="1" applyFill="1" applyBorder="1" applyAlignment="1">
      <alignment horizontal="center" vertical="center"/>
    </xf>
    <xf numFmtId="0" fontId="21" fillId="13" borderId="18" xfId="0" applyFont="1" applyFill="1" applyBorder="1" applyAlignment="1">
      <alignment horizontal="center" vertical="center"/>
    </xf>
    <xf numFmtId="0" fontId="21" fillId="13" borderId="21" xfId="0" applyFont="1" applyFill="1" applyBorder="1" applyAlignment="1">
      <alignment horizontal="center" vertical="center"/>
    </xf>
    <xf numFmtId="0" fontId="21" fillId="13" borderId="60" xfId="0" applyFont="1" applyFill="1" applyBorder="1" applyAlignment="1">
      <alignment horizontal="center" vertical="center"/>
    </xf>
    <xf numFmtId="0" fontId="22" fillId="12" borderId="14" xfId="0" applyFont="1" applyFill="1" applyBorder="1" applyAlignment="1">
      <alignment horizontal="center"/>
    </xf>
    <xf numFmtId="0" fontId="22" fillId="12" borderId="13" xfId="0" applyFont="1" applyFill="1" applyBorder="1" applyAlignment="1">
      <alignment horizontal="center"/>
    </xf>
    <xf numFmtId="0" fontId="22" fillId="12" borderId="15" xfId="0" applyFont="1" applyFill="1" applyBorder="1" applyAlignment="1">
      <alignment horizontal="center"/>
    </xf>
    <xf numFmtId="0" fontId="20" fillId="13" borderId="22" xfId="0" applyFont="1" applyFill="1" applyBorder="1" applyAlignment="1">
      <alignment horizontal="center" vertical="center" wrapText="1"/>
    </xf>
    <xf numFmtId="0" fontId="20" fillId="13" borderId="3" xfId="0" applyFont="1" applyFill="1" applyBorder="1" applyAlignment="1">
      <alignment horizontal="center" vertical="center" wrapText="1"/>
    </xf>
    <xf numFmtId="0" fontId="20" fillId="13" borderId="3" xfId="0" applyFont="1" applyFill="1" applyBorder="1" applyAlignment="1">
      <alignment horizontal="center" vertical="center"/>
    </xf>
    <xf numFmtId="0" fontId="23" fillId="13" borderId="3" xfId="0" applyFont="1" applyFill="1" applyBorder="1" applyAlignment="1" applyProtection="1">
      <alignment horizontal="center" vertical="center"/>
      <protection locked="0"/>
    </xf>
    <xf numFmtId="0" fontId="23" fillId="13" borderId="26" xfId="0" applyFont="1" applyFill="1" applyBorder="1" applyAlignment="1" applyProtection="1">
      <alignment horizontal="center" vertical="center"/>
      <protection locked="0"/>
    </xf>
    <xf numFmtId="0" fontId="20" fillId="13" borderId="22" xfId="0" applyFont="1" applyFill="1" applyBorder="1" applyAlignment="1">
      <alignment horizontal="center" vertical="center"/>
    </xf>
    <xf numFmtId="0" fontId="23" fillId="13" borderId="3" xfId="0" applyFont="1" applyFill="1" applyBorder="1" applyAlignment="1" applyProtection="1">
      <alignment horizontal="center"/>
      <protection locked="0"/>
    </xf>
    <xf numFmtId="0" fontId="23" fillId="13" borderId="26" xfId="0" applyFont="1" applyFill="1" applyBorder="1" applyAlignment="1" applyProtection="1">
      <alignment horizontal="center"/>
      <protection locked="0"/>
    </xf>
    <xf numFmtId="0" fontId="20" fillId="13" borderId="22" xfId="0" applyFont="1" applyFill="1" applyBorder="1" applyAlignment="1">
      <alignment horizontal="left" vertical="center"/>
    </xf>
    <xf numFmtId="0" fontId="20" fillId="13" borderId="3" xfId="0" applyFont="1" applyFill="1" applyBorder="1" applyAlignment="1">
      <alignment horizontal="left" vertical="center"/>
    </xf>
    <xf numFmtId="0" fontId="20" fillId="13" borderId="3" xfId="0" applyFont="1" applyFill="1" applyBorder="1" applyAlignment="1" applyProtection="1">
      <alignment horizontal="center" vertical="center"/>
      <protection locked="0"/>
    </xf>
    <xf numFmtId="0" fontId="20" fillId="13" borderId="26" xfId="0" applyFont="1" applyFill="1" applyBorder="1" applyAlignment="1" applyProtection="1">
      <alignment horizontal="center" vertical="center"/>
      <protection locked="0"/>
    </xf>
    <xf numFmtId="0" fontId="20" fillId="13" borderId="3" xfId="0" applyFont="1" applyFill="1" applyBorder="1" applyAlignment="1">
      <alignment horizontal="center" wrapText="1"/>
    </xf>
    <xf numFmtId="0" fontId="22" fillId="12" borderId="22" xfId="0" applyFont="1" applyFill="1" applyBorder="1" applyAlignment="1">
      <alignment horizontal="center"/>
    </xf>
    <xf numFmtId="0" fontId="22" fillId="12" borderId="3" xfId="0" applyFont="1" applyFill="1" applyBorder="1" applyAlignment="1">
      <alignment horizontal="center"/>
    </xf>
    <xf numFmtId="0" fontId="22" fillId="12" borderId="26" xfId="0" applyFont="1" applyFill="1" applyBorder="1" applyAlignment="1">
      <alignment horizontal="center"/>
    </xf>
    <xf numFmtId="14" fontId="23" fillId="13" borderId="3" xfId="0" applyNumberFormat="1" applyFont="1" applyFill="1" applyBorder="1" applyAlignment="1">
      <alignment horizontal="center" vertical="center"/>
    </xf>
    <xf numFmtId="0" fontId="23" fillId="13" borderId="3" xfId="0" applyFont="1" applyFill="1" applyBorder="1" applyAlignment="1">
      <alignment horizontal="center" vertical="center"/>
    </xf>
    <xf numFmtId="0" fontId="2" fillId="13" borderId="21" xfId="0" applyFont="1" applyFill="1" applyBorder="1" applyAlignment="1" applyProtection="1">
      <alignment horizontal="center" vertical="center"/>
    </xf>
    <xf numFmtId="0" fontId="2" fillId="13" borderId="58" xfId="0" applyFont="1" applyFill="1" applyBorder="1" applyAlignment="1" applyProtection="1">
      <alignment horizontal="center" vertical="center"/>
    </xf>
    <xf numFmtId="0" fontId="16" fillId="14" borderId="7" xfId="0" applyFont="1" applyFill="1" applyBorder="1" applyAlignment="1" applyProtection="1">
      <alignment horizontal="center" vertical="center" wrapText="1"/>
    </xf>
    <xf numFmtId="0" fontId="16" fillId="14" borderId="58" xfId="0" applyFont="1" applyFill="1" applyBorder="1" applyAlignment="1" applyProtection="1">
      <alignment horizontal="center" vertical="center" wrapText="1"/>
    </xf>
    <xf numFmtId="0" fontId="16" fillId="14" borderId="39" xfId="0" applyFont="1" applyFill="1" applyBorder="1" applyAlignment="1">
      <alignment horizontal="center" vertical="center" wrapText="1"/>
    </xf>
    <xf numFmtId="0" fontId="16" fillId="14" borderId="40" xfId="0" applyFont="1" applyFill="1" applyBorder="1" applyAlignment="1">
      <alignment horizontal="center" vertical="center" wrapText="1"/>
    </xf>
    <xf numFmtId="0" fontId="10" fillId="0" borderId="39" xfId="0" applyFont="1" applyFill="1" applyBorder="1" applyAlignment="1" applyProtection="1">
      <alignment horizontal="center" vertical="center" textRotation="90" wrapText="1"/>
      <protection locked="0"/>
    </xf>
    <xf numFmtId="0" fontId="10" fillId="0" borderId="59" xfId="0" applyFont="1" applyFill="1" applyBorder="1" applyAlignment="1" applyProtection="1">
      <alignment horizontal="center" vertical="center" textRotation="90" wrapText="1"/>
      <protection locked="0"/>
    </xf>
    <xf numFmtId="0" fontId="10" fillId="0" borderId="19" xfId="0" applyFont="1" applyFill="1" applyBorder="1" applyAlignment="1" applyProtection="1">
      <alignment horizontal="center" vertical="center" textRotation="90" wrapText="1"/>
      <protection locked="0"/>
    </xf>
    <xf numFmtId="0" fontId="11" fillId="0" borderId="42" xfId="0" applyFont="1" applyFill="1" applyBorder="1" applyAlignment="1" applyProtection="1">
      <alignment horizontal="center" vertical="center" wrapText="1"/>
      <protection locked="0"/>
    </xf>
    <xf numFmtId="0" fontId="11" fillId="0" borderId="43" xfId="0" applyFont="1" applyFill="1" applyBorder="1" applyAlignment="1" applyProtection="1">
      <alignment horizontal="center" vertical="center" wrapText="1"/>
      <protection locked="0"/>
    </xf>
    <xf numFmtId="0" fontId="11" fillId="0" borderId="20" xfId="0" applyFont="1" applyFill="1" applyBorder="1" applyAlignment="1" applyProtection="1">
      <alignment horizontal="center" vertical="center" wrapText="1"/>
      <protection locked="0"/>
    </xf>
    <xf numFmtId="0" fontId="16" fillId="14" borderId="25" xfId="0" applyFont="1" applyFill="1" applyBorder="1" applyAlignment="1" applyProtection="1">
      <alignment horizontal="center" vertical="center" wrapText="1"/>
    </xf>
    <xf numFmtId="0" fontId="16" fillId="14" borderId="15" xfId="0" applyFont="1" applyFill="1" applyBorder="1" applyAlignment="1" applyProtection="1">
      <alignment horizontal="center" vertical="center" wrapText="1"/>
    </xf>
    <xf numFmtId="0" fontId="16" fillId="14" borderId="24" xfId="0" applyFont="1" applyFill="1" applyBorder="1" applyAlignment="1" applyProtection="1">
      <alignment horizontal="center" vertical="center" wrapText="1"/>
    </xf>
    <xf numFmtId="0" fontId="16" fillId="14" borderId="42" xfId="0" applyFont="1" applyFill="1" applyBorder="1" applyAlignment="1" applyProtection="1">
      <alignment horizontal="center" vertical="center" wrapText="1"/>
    </xf>
    <xf numFmtId="0" fontId="16" fillId="14" borderId="10" xfId="0" applyFont="1" applyFill="1" applyBorder="1" applyAlignment="1" applyProtection="1">
      <alignment horizontal="center" vertical="center" wrapText="1"/>
    </xf>
    <xf numFmtId="0" fontId="14" fillId="11" borderId="27" xfId="0" applyFont="1" applyFill="1" applyBorder="1" applyAlignment="1" applyProtection="1">
      <alignment horizontal="center" vertical="center"/>
    </xf>
    <xf numFmtId="0" fontId="14" fillId="11" borderId="28" xfId="0" applyFont="1" applyFill="1" applyBorder="1" applyAlignment="1" applyProtection="1">
      <alignment horizontal="center" vertical="center"/>
    </xf>
    <xf numFmtId="0" fontId="14" fillId="11" borderId="8" xfId="0" applyFont="1" applyFill="1" applyBorder="1" applyAlignment="1" applyProtection="1">
      <alignment horizontal="center" vertical="center"/>
    </xf>
    <xf numFmtId="0" fontId="16" fillId="14" borderId="42" xfId="0" applyFont="1" applyFill="1" applyBorder="1" applyAlignment="1">
      <alignment horizontal="center" vertical="center" wrapText="1"/>
    </xf>
    <xf numFmtId="0" fontId="16" fillId="14" borderId="38" xfId="0" applyFont="1" applyFill="1" applyBorder="1" applyAlignment="1">
      <alignment horizontal="center" vertical="center" wrapText="1"/>
    </xf>
    <xf numFmtId="0" fontId="16" fillId="14" borderId="14" xfId="0" applyFont="1" applyFill="1" applyBorder="1" applyAlignment="1" applyProtection="1">
      <alignment horizontal="center" vertical="center" wrapText="1"/>
    </xf>
    <xf numFmtId="0" fontId="16" fillId="14" borderId="47" xfId="2" applyFont="1" applyFill="1" applyBorder="1" applyAlignment="1" applyProtection="1">
      <alignment horizontal="center" vertical="center" wrapText="1"/>
    </xf>
    <xf numFmtId="0" fontId="16" fillId="14" borderId="7" xfId="2" applyFont="1" applyFill="1" applyBorder="1" applyAlignment="1" applyProtection="1">
      <alignment horizontal="center" vertical="center" wrapText="1"/>
    </xf>
    <xf numFmtId="0" fontId="16" fillId="14" borderId="41" xfId="2" applyFont="1" applyFill="1" applyBorder="1" applyAlignment="1" applyProtection="1">
      <alignment horizontal="center" vertical="center" wrapText="1"/>
    </xf>
    <xf numFmtId="0" fontId="16" fillId="14" borderId="45" xfId="0" applyFont="1" applyFill="1" applyBorder="1" applyAlignment="1" applyProtection="1">
      <alignment horizontal="center" vertical="center" textRotation="90" wrapText="1"/>
    </xf>
    <xf numFmtId="0" fontId="16" fillId="14" borderId="46" xfId="0" quotePrefix="1" applyFont="1" applyFill="1" applyBorder="1" applyAlignment="1" applyProtection="1">
      <alignment horizontal="center" vertical="center" textRotation="90" wrapText="1"/>
    </xf>
    <xf numFmtId="0" fontId="16" fillId="14" borderId="50" xfId="0" applyFont="1" applyFill="1" applyBorder="1" applyAlignment="1" applyProtection="1">
      <alignment horizontal="center" vertical="center" textRotation="90" wrapText="1"/>
    </xf>
    <xf numFmtId="0" fontId="16" fillId="14" borderId="52" xfId="0" applyFont="1" applyFill="1" applyBorder="1" applyAlignment="1" applyProtection="1">
      <alignment horizontal="center" vertical="center" textRotation="90" wrapText="1"/>
    </xf>
    <xf numFmtId="0" fontId="16" fillId="14" borderId="50" xfId="0" quotePrefix="1" applyFont="1" applyFill="1" applyBorder="1" applyAlignment="1" applyProtection="1">
      <alignment horizontal="center" vertical="center" textRotation="90" wrapText="1"/>
    </xf>
    <xf numFmtId="0" fontId="16" fillId="14" borderId="52" xfId="0" quotePrefix="1" applyFont="1" applyFill="1" applyBorder="1" applyAlignment="1" applyProtection="1">
      <alignment horizontal="center" vertical="center" textRotation="90" wrapText="1"/>
    </xf>
    <xf numFmtId="0" fontId="16" fillId="14" borderId="56" xfId="0" applyFont="1" applyFill="1" applyBorder="1" applyAlignment="1" applyProtection="1">
      <alignment horizontal="center" vertical="center" wrapText="1"/>
    </xf>
    <xf numFmtId="0" fontId="16" fillId="14" borderId="57" xfId="0" applyFont="1" applyFill="1" applyBorder="1" applyAlignment="1" applyProtection="1">
      <alignment horizontal="center" vertical="center" wrapText="1"/>
    </xf>
    <xf numFmtId="0" fontId="16" fillId="14" borderId="24" xfId="0" applyFont="1" applyFill="1" applyBorder="1" applyAlignment="1" applyProtection="1">
      <alignment horizontal="center" vertical="center"/>
    </xf>
    <xf numFmtId="0" fontId="16" fillId="14" borderId="10" xfId="0" applyFont="1" applyFill="1" applyBorder="1" applyAlignment="1" applyProtection="1">
      <alignment horizontal="center" vertical="center"/>
    </xf>
    <xf numFmtId="0" fontId="16" fillId="14" borderId="25" xfId="0" applyFont="1" applyFill="1" applyBorder="1" applyAlignment="1" applyProtection="1">
      <alignment horizontal="center" vertical="center"/>
    </xf>
    <xf numFmtId="0" fontId="16" fillId="14" borderId="10" xfId="0" quotePrefix="1" applyFont="1" applyFill="1" applyBorder="1" applyAlignment="1" applyProtection="1">
      <alignment horizontal="center" vertical="center" wrapText="1"/>
    </xf>
    <xf numFmtId="0" fontId="16" fillId="14" borderId="25" xfId="0" quotePrefix="1" applyFont="1" applyFill="1" applyBorder="1" applyAlignment="1" applyProtection="1">
      <alignment horizontal="center" vertical="center" wrapText="1"/>
    </xf>
    <xf numFmtId="0" fontId="16" fillId="14" borderId="27" xfId="0" applyFont="1" applyFill="1" applyBorder="1" applyAlignment="1" applyProtection="1">
      <alignment horizontal="center" vertical="center" wrapText="1"/>
    </xf>
    <xf numFmtId="0" fontId="16" fillId="14" borderId="8" xfId="0" applyFont="1" applyFill="1" applyBorder="1" applyAlignment="1" applyProtection="1">
      <alignment horizontal="center" vertical="center" wrapText="1"/>
    </xf>
    <xf numFmtId="0" fontId="16" fillId="14" borderId="45" xfId="0" applyFont="1" applyFill="1" applyBorder="1" applyAlignment="1" applyProtection="1">
      <alignment horizontal="center" vertical="center" wrapText="1"/>
    </xf>
    <xf numFmtId="0" fontId="16" fillId="14" borderId="46" xfId="0" applyFont="1" applyFill="1" applyBorder="1" applyAlignment="1" applyProtection="1">
      <alignment horizontal="center" vertical="center" wrapText="1"/>
    </xf>
    <xf numFmtId="14" fontId="2" fillId="13" borderId="21" xfId="0" applyNumberFormat="1" applyFont="1" applyFill="1" applyBorder="1" applyAlignment="1" applyProtection="1">
      <alignment horizontal="center" vertical="center"/>
    </xf>
    <xf numFmtId="0" fontId="5" fillId="0" borderId="3" xfId="3" applyFont="1" applyBorder="1" applyAlignment="1">
      <alignment horizontal="center" vertical="center"/>
    </xf>
    <xf numFmtId="0" fontId="1" fillId="0" borderId="0" xfId="3" applyFont="1"/>
    <xf numFmtId="0" fontId="1" fillId="0" borderId="28" xfId="3" applyFont="1" applyBorder="1"/>
    <xf numFmtId="0" fontId="7" fillId="5" borderId="3" xfId="3" applyFont="1" applyFill="1" applyBorder="1" applyAlignment="1">
      <alignment horizontal="center" vertical="center" wrapText="1"/>
    </xf>
    <xf numFmtId="0" fontId="1" fillId="3" borderId="3" xfId="3" applyFont="1" applyFill="1" applyBorder="1" applyAlignment="1">
      <alignment horizontal="left" vertical="center" wrapText="1"/>
    </xf>
    <xf numFmtId="0" fontId="5" fillId="0" borderId="0" xfId="3" applyFont="1" applyFill="1" applyAlignment="1">
      <alignment horizontal="left" vertical="center" wrapText="1"/>
    </xf>
    <xf numFmtId="0" fontId="5" fillId="0" borderId="3" xfId="3" applyFont="1" applyBorder="1" applyAlignment="1">
      <alignment horizontal="center" vertical="center" wrapText="1"/>
    </xf>
    <xf numFmtId="0" fontId="7" fillId="6" borderId="3" xfId="3" applyFont="1" applyFill="1" applyBorder="1" applyAlignment="1">
      <alignment horizontal="center" vertical="center" wrapText="1"/>
    </xf>
    <xf numFmtId="0" fontId="7" fillId="3" borderId="23" xfId="3" applyFont="1" applyFill="1" applyBorder="1" applyAlignment="1">
      <alignment horizontal="center" vertical="center" wrapText="1"/>
    </xf>
    <xf numFmtId="0" fontId="7" fillId="3" borderId="34" xfId="3" applyFont="1" applyFill="1" applyBorder="1" applyAlignment="1">
      <alignment horizontal="center" vertical="center" wrapText="1"/>
    </xf>
    <xf numFmtId="0" fontId="7" fillId="3" borderId="17" xfId="3" applyFont="1" applyFill="1" applyBorder="1" applyAlignment="1">
      <alignment horizontal="center" vertical="center" wrapText="1"/>
    </xf>
    <xf numFmtId="0" fontId="5" fillId="3" borderId="3" xfId="3" applyFont="1" applyFill="1" applyBorder="1" applyAlignment="1">
      <alignment horizontal="center" vertical="center" wrapText="1"/>
    </xf>
    <xf numFmtId="0" fontId="5" fillId="5" borderId="3" xfId="3" applyFont="1" applyFill="1" applyBorder="1" applyAlignment="1">
      <alignment horizontal="center" vertical="center" wrapText="1"/>
    </xf>
    <xf numFmtId="0" fontId="5" fillId="0" borderId="0" xfId="3" applyFont="1" applyFill="1" applyAlignment="1">
      <alignment horizontal="justify" wrapText="1"/>
    </xf>
    <xf numFmtId="0" fontId="5" fillId="0" borderId="0" xfId="3" applyFont="1"/>
    <xf numFmtId="0" fontId="5" fillId="0" borderId="0" xfId="3" applyFont="1" applyFill="1" applyAlignment="1">
      <alignment horizontal="center" vertical="center" wrapText="1"/>
    </xf>
    <xf numFmtId="0" fontId="5" fillId="8" borderId="3" xfId="3" applyFont="1" applyFill="1" applyBorder="1" applyAlignment="1">
      <alignment horizontal="center" vertical="center" wrapText="1"/>
    </xf>
    <xf numFmtId="0" fontId="1" fillId="8" borderId="3" xfId="3" applyFont="1" applyFill="1" applyBorder="1" applyAlignment="1">
      <alignment horizontal="left" vertical="center" wrapText="1"/>
    </xf>
    <xf numFmtId="0" fontId="5" fillId="6" borderId="3" xfId="3" applyFont="1" applyFill="1" applyBorder="1" applyAlignment="1">
      <alignment horizontal="center" vertical="center" wrapText="1"/>
    </xf>
    <xf numFmtId="0" fontId="1" fillId="6" borderId="3" xfId="3" applyFont="1" applyFill="1" applyBorder="1" applyAlignment="1">
      <alignment horizontal="left" vertical="center" wrapText="1"/>
    </xf>
    <xf numFmtId="49" fontId="5" fillId="0" borderId="3" xfId="3" applyNumberFormat="1" applyFont="1" applyBorder="1" applyAlignment="1">
      <alignment horizontal="center" vertical="center"/>
    </xf>
    <xf numFmtId="0" fontId="1" fillId="0" borderId="27" xfId="3" applyFont="1" applyBorder="1" applyAlignment="1">
      <alignment horizontal="center"/>
    </xf>
    <xf numFmtId="0" fontId="1" fillId="0" borderId="28" xfId="3" applyFont="1" applyBorder="1" applyAlignment="1">
      <alignment horizontal="center"/>
    </xf>
    <xf numFmtId="0" fontId="1" fillId="0" borderId="5" xfId="3" applyFont="1" applyBorder="1" applyAlignment="1">
      <alignment horizontal="center"/>
    </xf>
    <xf numFmtId="0" fontId="1" fillId="0" borderId="29" xfId="3" applyFont="1" applyBorder="1" applyAlignment="1">
      <alignment horizontal="center"/>
    </xf>
    <xf numFmtId="0" fontId="1" fillId="0" borderId="0" xfId="3" applyFont="1" applyBorder="1" applyAlignment="1">
      <alignment horizontal="center"/>
    </xf>
    <xf numFmtId="0" fontId="1" fillId="0" borderId="30" xfId="3" applyFont="1" applyBorder="1" applyAlignment="1">
      <alignment horizontal="center"/>
    </xf>
    <xf numFmtId="0" fontId="1" fillId="0" borderId="31" xfId="3" applyFont="1" applyBorder="1" applyAlignment="1">
      <alignment horizontal="center"/>
    </xf>
    <xf numFmtId="0" fontId="1" fillId="0" borderId="21" xfId="3" applyFont="1" applyBorder="1" applyAlignment="1">
      <alignment horizontal="center"/>
    </xf>
    <xf numFmtId="0" fontId="1" fillId="0" borderId="16" xfId="3" applyFont="1" applyBorder="1" applyAlignment="1">
      <alignment horizontal="center"/>
    </xf>
    <xf numFmtId="0" fontId="7" fillId="9" borderId="3" xfId="3" applyFont="1" applyFill="1" applyBorder="1" applyAlignment="1">
      <alignment horizontal="center" vertical="center" wrapText="1"/>
    </xf>
    <xf numFmtId="0" fontId="5" fillId="9" borderId="3" xfId="3" applyFont="1" applyFill="1" applyBorder="1" applyAlignment="1">
      <alignment horizontal="center" vertical="center" wrapText="1"/>
    </xf>
    <xf numFmtId="0" fontId="5" fillId="2" borderId="32" xfId="3" applyFont="1" applyFill="1" applyBorder="1" applyAlignment="1">
      <alignment horizontal="center" vertical="center" textRotation="90" wrapText="1"/>
    </xf>
    <xf numFmtId="0" fontId="5" fillId="2" borderId="33" xfId="3" applyFont="1" applyFill="1" applyBorder="1" applyAlignment="1">
      <alignment horizontal="center" vertical="center" textRotation="90" wrapText="1"/>
    </xf>
    <xf numFmtId="0" fontId="5" fillId="2" borderId="29" xfId="3" applyFont="1" applyFill="1" applyBorder="1" applyAlignment="1">
      <alignment horizontal="center" vertical="center" textRotation="90" wrapText="1"/>
    </xf>
    <xf numFmtId="0" fontId="5" fillId="2" borderId="30" xfId="3" applyFont="1" applyFill="1" applyBorder="1" applyAlignment="1">
      <alignment horizontal="center" vertical="center" textRotation="90" wrapText="1"/>
    </xf>
    <xf numFmtId="0" fontId="5" fillId="2" borderId="35" xfId="3" applyFont="1" applyFill="1" applyBorder="1" applyAlignment="1">
      <alignment horizontal="center" vertical="center" textRotation="90" wrapText="1"/>
    </xf>
    <xf numFmtId="0" fontId="5" fillId="2" borderId="11" xfId="3" applyFont="1" applyFill="1" applyBorder="1" applyAlignment="1">
      <alignment horizontal="center" vertical="center" textRotation="90" wrapText="1"/>
    </xf>
    <xf numFmtId="0" fontId="7" fillId="8" borderId="3" xfId="3" applyFont="1" applyFill="1" applyBorder="1" applyAlignment="1">
      <alignment horizontal="center" vertical="center" wrapText="1"/>
    </xf>
    <xf numFmtId="0" fontId="7" fillId="2" borderId="34" xfId="3" applyFont="1" applyFill="1" applyBorder="1" applyAlignment="1">
      <alignment horizontal="center" vertical="center" wrapText="1"/>
    </xf>
    <xf numFmtId="0" fontId="7" fillId="2" borderId="17" xfId="3" applyFont="1" applyFill="1" applyBorder="1" applyAlignment="1">
      <alignment horizontal="center" vertical="center" wrapText="1"/>
    </xf>
    <xf numFmtId="0" fontId="1" fillId="5" borderId="3" xfId="3" applyFont="1" applyFill="1" applyBorder="1" applyAlignment="1">
      <alignment horizontal="left" vertical="center" wrapText="1"/>
    </xf>
    <xf numFmtId="0" fontId="7" fillId="0" borderId="23" xfId="3" applyFont="1" applyBorder="1" applyAlignment="1">
      <alignment horizontal="center" vertical="center"/>
    </xf>
    <xf numFmtId="0" fontId="7" fillId="0" borderId="34" xfId="3" applyFont="1" applyBorder="1" applyAlignment="1">
      <alignment horizontal="center" vertical="center"/>
    </xf>
    <xf numFmtId="0" fontId="7" fillId="0" borderId="12" xfId="3" applyFont="1" applyBorder="1" applyAlignment="1">
      <alignment horizontal="center" vertical="center"/>
    </xf>
    <xf numFmtId="0" fontId="2" fillId="0" borderId="0" xfId="3" applyFont="1" applyAlignment="1">
      <alignment horizontal="center"/>
    </xf>
    <xf numFmtId="0" fontId="5" fillId="0" borderId="0" xfId="3" applyFont="1" applyFill="1"/>
    <xf numFmtId="0" fontId="1" fillId="0" borderId="4" xfId="3" applyFont="1" applyBorder="1"/>
    <xf numFmtId="0" fontId="7" fillId="2" borderId="23" xfId="3" applyFont="1" applyFill="1" applyBorder="1" applyAlignment="1">
      <alignment horizontal="center" vertical="center" wrapText="1"/>
    </xf>
    <xf numFmtId="0" fontId="5" fillId="10" borderId="3" xfId="0" applyFont="1" applyFill="1" applyBorder="1" applyAlignment="1">
      <alignment horizontal="center" vertical="center"/>
    </xf>
    <xf numFmtId="0" fontId="5" fillId="7" borderId="10" xfId="0" applyFont="1" applyFill="1" applyBorder="1" applyAlignment="1">
      <alignment horizontal="center" vertical="center" wrapText="1"/>
    </xf>
    <xf numFmtId="0" fontId="5" fillId="7" borderId="25" xfId="0" applyFont="1" applyFill="1" applyBorder="1" applyAlignment="1">
      <alignment horizontal="center" vertical="center" wrapText="1"/>
    </xf>
    <xf numFmtId="0" fontId="5" fillId="7" borderId="22" xfId="0" applyFont="1" applyFill="1" applyBorder="1" applyAlignment="1">
      <alignment horizontal="center" vertical="center" textRotation="90" wrapText="1"/>
    </xf>
    <xf numFmtId="0" fontId="5" fillId="7" borderId="14" xfId="0" applyFont="1" applyFill="1" applyBorder="1" applyAlignment="1">
      <alignment horizontal="center" vertical="center" textRotation="90" wrapText="1"/>
    </xf>
  </cellXfs>
  <cellStyles count="4">
    <cellStyle name="Hipervínculo" xfId="2" builtinId="8"/>
    <cellStyle name="Normal" xfId="0" builtinId="0"/>
    <cellStyle name="Normal 2" xfId="1"/>
    <cellStyle name="Normal 3" xfId="3"/>
  </cellStyles>
  <dxfs count="88">
    <dxf>
      <fill>
        <patternFill>
          <bgColor rgb="FFFF0000"/>
        </patternFill>
      </fill>
    </dxf>
    <dxf>
      <fill>
        <patternFill>
          <bgColor rgb="FFFF66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66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66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66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66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66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66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66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66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66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66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66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66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66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66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66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66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66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66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66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66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66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</dxfs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MENU!A1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hyperlink" Target="#Botones!A1"/><Relationship Id="rId13" Type="http://schemas.openxmlformats.org/officeDocument/2006/relationships/hyperlink" Target="#'Jefe Zona'!A1"/><Relationship Id="rId18" Type="http://schemas.openxmlformats.org/officeDocument/2006/relationships/hyperlink" Target="#Pasantes!A1"/><Relationship Id="rId3" Type="http://schemas.openxmlformats.org/officeDocument/2006/relationships/hyperlink" Target="#Agenciador!A1"/><Relationship Id="rId21" Type="http://schemas.openxmlformats.org/officeDocument/2006/relationships/hyperlink" Target="#'Secretaria Gerencia'!A1"/><Relationship Id="rId7" Type="http://schemas.openxmlformats.org/officeDocument/2006/relationships/hyperlink" Target="#'Auxiliar SG'!A1"/><Relationship Id="rId12" Type="http://schemas.openxmlformats.org/officeDocument/2006/relationships/hyperlink" Target="#'Jefe Sistemas'!A1"/><Relationship Id="rId17" Type="http://schemas.openxmlformats.org/officeDocument/2006/relationships/hyperlink" Target="#'Oficinista Remesas'!A1"/><Relationship Id="rId25" Type="http://schemas.openxmlformats.org/officeDocument/2006/relationships/hyperlink" Target="#PRIORIZACI&#211;N!A1"/><Relationship Id="rId2" Type="http://schemas.openxmlformats.org/officeDocument/2006/relationships/hyperlink" Target="#'Administrador EDS'!A1"/><Relationship Id="rId16" Type="http://schemas.openxmlformats.org/officeDocument/2006/relationships/hyperlink" Target="#Oficinista!A1"/><Relationship Id="rId20" Type="http://schemas.openxmlformats.org/officeDocument/2006/relationships/hyperlink" Target="#'Revisor Fiscal'!A1"/><Relationship Id="rId1" Type="http://schemas.openxmlformats.org/officeDocument/2006/relationships/hyperlink" Target="#Instrucciones!A1"/><Relationship Id="rId6" Type="http://schemas.openxmlformats.org/officeDocument/2006/relationships/hyperlink" Target="#'Auxiliar Contable'!A1"/><Relationship Id="rId11" Type="http://schemas.openxmlformats.org/officeDocument/2006/relationships/hyperlink" Target="#Gerente!A1"/><Relationship Id="rId24" Type="http://schemas.openxmlformats.org/officeDocument/2006/relationships/hyperlink" Target="#Informaci&#243;n!A1"/><Relationship Id="rId5" Type="http://schemas.openxmlformats.org/officeDocument/2006/relationships/hyperlink" Target="#'Asesor Juridico'!A1"/><Relationship Id="rId15" Type="http://schemas.openxmlformats.org/officeDocument/2006/relationships/hyperlink" Target="#'Oficial Cumplimiento'!A1"/><Relationship Id="rId23" Type="http://schemas.openxmlformats.org/officeDocument/2006/relationships/hyperlink" Target="#'Tesorero(a)'!A1"/><Relationship Id="rId10" Type="http://schemas.openxmlformats.org/officeDocument/2006/relationships/hyperlink" Target="#'Contador(a)'!A1"/><Relationship Id="rId19" Type="http://schemas.openxmlformats.org/officeDocument/2006/relationships/hyperlink" Target="#Recepcionista!A1"/><Relationship Id="rId4" Type="http://schemas.openxmlformats.org/officeDocument/2006/relationships/hyperlink" Target="#'Aprendiz SENA'!A1"/><Relationship Id="rId9" Type="http://schemas.openxmlformats.org/officeDocument/2006/relationships/hyperlink" Target="#Camarera!A1"/><Relationship Id="rId14" Type="http://schemas.openxmlformats.org/officeDocument/2006/relationships/hyperlink" Target="#'Jefe RRHH'!A1"/><Relationship Id="rId22" Type="http://schemas.openxmlformats.org/officeDocument/2006/relationships/hyperlink" Target="#Secretaria!A1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hyperlink" Target="#MENU!A1"/><Relationship Id="rId1" Type="http://schemas.openxmlformats.org/officeDocument/2006/relationships/image" Target="../media/image2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hyperlink" Target="#MENU!A1"/><Relationship Id="rId1" Type="http://schemas.openxmlformats.org/officeDocument/2006/relationships/image" Target="../media/image2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hyperlink" Target="#MENU!A1"/><Relationship Id="rId1" Type="http://schemas.openxmlformats.org/officeDocument/2006/relationships/image" Target="../media/image2.em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hyperlink" Target="#MENU!A1"/><Relationship Id="rId1" Type="http://schemas.openxmlformats.org/officeDocument/2006/relationships/image" Target="../media/image2.emf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hyperlink" Target="#MENU!A1"/><Relationship Id="rId1" Type="http://schemas.openxmlformats.org/officeDocument/2006/relationships/image" Target="../media/image2.emf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hyperlink" Target="#MENU!A1"/><Relationship Id="rId1" Type="http://schemas.openxmlformats.org/officeDocument/2006/relationships/image" Target="../media/image2.emf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hyperlink" Target="#MENU!A1"/><Relationship Id="rId1" Type="http://schemas.openxmlformats.org/officeDocument/2006/relationships/image" Target="../media/image2.emf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hyperlink" Target="#MENU!A1"/><Relationship Id="rId1" Type="http://schemas.openxmlformats.org/officeDocument/2006/relationships/image" Target="../media/image2.emf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hyperlink" Target="#MENU!A1"/><Relationship Id="rId1" Type="http://schemas.openxmlformats.org/officeDocument/2006/relationships/image" Target="../media/image2.emf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hyperlink" Target="#MENU!A1"/><Relationship Id="rId1" Type="http://schemas.openxmlformats.org/officeDocument/2006/relationships/image" Target="../media/image2.emf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hyperlink" Target="#MENU!A1"/><Relationship Id="rId1" Type="http://schemas.openxmlformats.org/officeDocument/2006/relationships/image" Target="../media/image2.emf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hyperlink" Target="#MENU!A1"/><Relationship Id="rId1" Type="http://schemas.openxmlformats.org/officeDocument/2006/relationships/image" Target="../media/image2.emf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hyperlink" Target="#MENU!A1"/><Relationship Id="rId1" Type="http://schemas.openxmlformats.org/officeDocument/2006/relationships/image" Target="../media/image2.emf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hyperlink" Target="#MENU!A1"/><Relationship Id="rId1" Type="http://schemas.openxmlformats.org/officeDocument/2006/relationships/image" Target="../media/image2.emf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hyperlink" Target="#MENU!A1"/><Relationship Id="rId1" Type="http://schemas.openxmlformats.org/officeDocument/2006/relationships/image" Target="../media/image2.emf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hyperlink" Target="#MENU!A1"/><Relationship Id="rId1" Type="http://schemas.openxmlformats.org/officeDocument/2006/relationships/image" Target="../media/image2.emf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hyperlink" Target="#MENU!A1"/><Relationship Id="rId1" Type="http://schemas.openxmlformats.org/officeDocument/2006/relationships/image" Target="../media/image2.emf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hyperlink" Target="#MENU!A1"/><Relationship Id="rId1" Type="http://schemas.openxmlformats.org/officeDocument/2006/relationships/image" Target="../media/image2.emf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hyperlink" Target="#MENU!A1"/><Relationship Id="rId1" Type="http://schemas.openxmlformats.org/officeDocument/2006/relationships/image" Target="../media/image2.emf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hyperlink" Target="#MENU!A1"/><Relationship Id="rId1" Type="http://schemas.openxmlformats.org/officeDocument/2006/relationships/image" Target="../media/image2.emf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hyperlink" Target="#MENU!A1"/><Relationship Id="rId1" Type="http://schemas.openxmlformats.org/officeDocument/2006/relationships/image" Target="../media/image2.emf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hyperlink" Target="#MENU!A1"/><Relationship Id="rId1" Type="http://schemas.openxmlformats.org/officeDocument/2006/relationships/image" Target="../media/image2.emf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hyperlink" Target="#MENU!A1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hyperlink" Target="#MENU!A1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211657</xdr:colOff>
      <xdr:row>27</xdr:row>
      <xdr:rowOff>28575</xdr:rowOff>
    </xdr:from>
    <xdr:to>
      <xdr:col>5</xdr:col>
      <xdr:colOff>611707</xdr:colOff>
      <xdr:row>29</xdr:row>
      <xdr:rowOff>66675</xdr:rowOff>
    </xdr:to>
    <xdr:sp macro="" textlink="">
      <xdr:nvSpPr>
        <xdr:cNvPr id="2" name="Rectángulo redondeado 1">
          <a:hlinkClick xmlns:r="http://schemas.openxmlformats.org/officeDocument/2006/relationships" r:id="rId1"/>
        </xdr:cNvPr>
        <xdr:cNvSpPr/>
      </xdr:nvSpPr>
      <xdr:spPr>
        <a:xfrm>
          <a:off x="3524240" y="4865158"/>
          <a:ext cx="1162050" cy="355600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="1">
              <a:latin typeface="Arial" panose="020B0604020202020204" pitchFamily="34" charset="0"/>
              <a:cs typeface="Arial" panose="020B0604020202020204" pitchFamily="34" charset="0"/>
            </a:rPr>
            <a:t>MENÚ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161925</xdr:colOff>
      <xdr:row>25</xdr:row>
      <xdr:rowOff>0</xdr:rowOff>
    </xdr:from>
    <xdr:to>
      <xdr:col>3</xdr:col>
      <xdr:colOff>561975</xdr:colOff>
      <xdr:row>27</xdr:row>
      <xdr:rowOff>38100</xdr:rowOff>
    </xdr:to>
    <xdr:sp macro="" textlink="">
      <xdr:nvSpPr>
        <xdr:cNvPr id="32" name="Rectángulo redondeado 31">
          <a:hlinkClick xmlns:r="http://schemas.openxmlformats.org/officeDocument/2006/relationships" r:id="rId1"/>
        </xdr:cNvPr>
        <xdr:cNvSpPr/>
      </xdr:nvSpPr>
      <xdr:spPr>
        <a:xfrm>
          <a:off x="1685925" y="4048125"/>
          <a:ext cx="1162050" cy="361950"/>
        </a:xfrm>
        <a:prstGeom prst="roundRect">
          <a:avLst/>
        </a:prstGeom>
        <a:solidFill>
          <a:srgbClr val="C0000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800" b="0">
              <a:latin typeface="Arial" panose="020B0604020202020204" pitchFamily="34" charset="0"/>
              <a:cs typeface="Arial" panose="020B0604020202020204" pitchFamily="34" charset="0"/>
            </a:rPr>
            <a:t>INSTRUCCIONES</a:t>
          </a:r>
        </a:p>
      </xdr:txBody>
    </xdr:sp>
    <xdr:clientData/>
  </xdr:twoCellAnchor>
  <xdr:twoCellAnchor>
    <xdr:from>
      <xdr:col>0</xdr:col>
      <xdr:colOff>171450</xdr:colOff>
      <xdr:row>7</xdr:row>
      <xdr:rowOff>42862</xdr:rowOff>
    </xdr:from>
    <xdr:to>
      <xdr:col>1</xdr:col>
      <xdr:colOff>571500</xdr:colOff>
      <xdr:row>9</xdr:row>
      <xdr:rowOff>80962</xdr:rowOff>
    </xdr:to>
    <xdr:sp macro="" textlink="">
      <xdr:nvSpPr>
        <xdr:cNvPr id="2" name="Rectángulo redondeado 1">
          <a:hlinkClick xmlns:r="http://schemas.openxmlformats.org/officeDocument/2006/relationships" r:id="rId2"/>
        </xdr:cNvPr>
        <xdr:cNvSpPr/>
      </xdr:nvSpPr>
      <xdr:spPr>
        <a:xfrm>
          <a:off x="171450" y="1176337"/>
          <a:ext cx="1162050" cy="361950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800">
              <a:latin typeface="Arial" panose="020B0604020202020204" pitchFamily="34" charset="0"/>
              <a:cs typeface="Arial" panose="020B0604020202020204" pitchFamily="34" charset="0"/>
            </a:rPr>
            <a:t>ADMINISTRADOR EDS.</a:t>
          </a:r>
        </a:p>
      </xdr:txBody>
    </xdr:sp>
    <xdr:clientData/>
  </xdr:twoCellAnchor>
  <xdr:oneCellAnchor>
    <xdr:from>
      <xdr:col>0</xdr:col>
      <xdr:colOff>48830</xdr:colOff>
      <xdr:row>0</xdr:row>
      <xdr:rowOff>0</xdr:rowOff>
    </xdr:from>
    <xdr:ext cx="2035943" cy="816477"/>
    <xdr:sp macro="" textlink="">
      <xdr:nvSpPr>
        <xdr:cNvPr id="3" name="Rectángulo 2"/>
        <xdr:cNvSpPr/>
      </xdr:nvSpPr>
      <xdr:spPr>
        <a:xfrm>
          <a:off x="48830" y="0"/>
          <a:ext cx="2035943" cy="816477"/>
        </a:xfrm>
        <a:prstGeom prst="rect">
          <a:avLst/>
        </a:prstGeom>
        <a:noFill/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es-ES" sz="5400" b="1" cap="none" spc="0">
              <a:ln w="9525">
                <a:solidFill>
                  <a:schemeClr val="bg1"/>
                </a:solidFill>
                <a:prstDash val="solid"/>
              </a:ln>
              <a:solidFill>
                <a:schemeClr val="tx1"/>
              </a:solidFill>
              <a:effectLst>
                <a:outerShdw blurRad="12700" dist="38100" dir="2700000" algn="tl" rotWithShape="0">
                  <a:schemeClr val="bg1">
                    <a:lumMod val="50000"/>
                  </a:schemeClr>
                </a:outerShdw>
              </a:effectLst>
            </a:rPr>
            <a:t>MENÚ</a:t>
          </a:r>
        </a:p>
      </xdr:txBody>
    </xdr:sp>
    <xdr:clientData/>
  </xdr:oneCellAnchor>
  <xdr:twoCellAnchor>
    <xdr:from>
      <xdr:col>2</xdr:col>
      <xdr:colOff>161925</xdr:colOff>
      <xdr:row>7</xdr:row>
      <xdr:rowOff>42862</xdr:rowOff>
    </xdr:from>
    <xdr:to>
      <xdr:col>3</xdr:col>
      <xdr:colOff>561975</xdr:colOff>
      <xdr:row>9</xdr:row>
      <xdr:rowOff>80962</xdr:rowOff>
    </xdr:to>
    <xdr:sp macro="" textlink="">
      <xdr:nvSpPr>
        <xdr:cNvPr id="4" name="Rectángulo redondeado 3">
          <a:hlinkClick xmlns:r="http://schemas.openxmlformats.org/officeDocument/2006/relationships" r:id="rId3"/>
        </xdr:cNvPr>
        <xdr:cNvSpPr/>
      </xdr:nvSpPr>
      <xdr:spPr>
        <a:xfrm>
          <a:off x="1685925" y="1176337"/>
          <a:ext cx="1162050" cy="361950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800" b="0">
              <a:latin typeface="Arial" panose="020B0604020202020204" pitchFamily="34" charset="0"/>
              <a:cs typeface="Arial" panose="020B0604020202020204" pitchFamily="34" charset="0"/>
            </a:rPr>
            <a:t>AGENCIADOR</a:t>
          </a:r>
        </a:p>
      </xdr:txBody>
    </xdr:sp>
    <xdr:clientData/>
  </xdr:twoCellAnchor>
  <xdr:twoCellAnchor>
    <xdr:from>
      <xdr:col>4</xdr:col>
      <xdr:colOff>114300</xdr:colOff>
      <xdr:row>7</xdr:row>
      <xdr:rowOff>42862</xdr:rowOff>
    </xdr:from>
    <xdr:to>
      <xdr:col>5</xdr:col>
      <xdr:colOff>514350</xdr:colOff>
      <xdr:row>9</xdr:row>
      <xdr:rowOff>80962</xdr:rowOff>
    </xdr:to>
    <xdr:sp macro="" textlink="">
      <xdr:nvSpPr>
        <xdr:cNvPr id="6" name="Rectángulo redondeado 5">
          <a:hlinkClick xmlns:r="http://schemas.openxmlformats.org/officeDocument/2006/relationships" r:id="rId4"/>
        </xdr:cNvPr>
        <xdr:cNvSpPr/>
      </xdr:nvSpPr>
      <xdr:spPr>
        <a:xfrm>
          <a:off x="3162300" y="1176337"/>
          <a:ext cx="1162050" cy="361950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800" b="0">
              <a:latin typeface="Arial" panose="020B0604020202020204" pitchFamily="34" charset="0"/>
              <a:cs typeface="Arial" panose="020B0604020202020204" pitchFamily="34" charset="0"/>
            </a:rPr>
            <a:t>APRENDIZ</a:t>
          </a:r>
          <a:r>
            <a:rPr lang="es-CO" sz="800" b="0" baseline="0">
              <a:latin typeface="Arial" panose="020B0604020202020204" pitchFamily="34" charset="0"/>
              <a:cs typeface="Arial" panose="020B0604020202020204" pitchFamily="34" charset="0"/>
            </a:rPr>
            <a:t> SENA</a:t>
          </a:r>
          <a:endParaRPr lang="es-CO" sz="800" b="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104775</xdr:colOff>
      <xdr:row>7</xdr:row>
      <xdr:rowOff>42862</xdr:rowOff>
    </xdr:from>
    <xdr:to>
      <xdr:col>7</xdr:col>
      <xdr:colOff>504825</xdr:colOff>
      <xdr:row>9</xdr:row>
      <xdr:rowOff>80962</xdr:rowOff>
    </xdr:to>
    <xdr:sp macro="" textlink="">
      <xdr:nvSpPr>
        <xdr:cNvPr id="7" name="Rectángulo redondeado 6">
          <a:hlinkClick xmlns:r="http://schemas.openxmlformats.org/officeDocument/2006/relationships" r:id="rId5"/>
        </xdr:cNvPr>
        <xdr:cNvSpPr/>
      </xdr:nvSpPr>
      <xdr:spPr>
        <a:xfrm>
          <a:off x="4676775" y="1176337"/>
          <a:ext cx="1162050" cy="361950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800" b="0">
              <a:latin typeface="Arial" panose="020B0604020202020204" pitchFamily="34" charset="0"/>
              <a:cs typeface="Arial" panose="020B0604020202020204" pitchFamily="34" charset="0"/>
            </a:rPr>
            <a:t>ASESOR</a:t>
          </a:r>
          <a:r>
            <a:rPr lang="es-CO" sz="800" b="0" baseline="0">
              <a:latin typeface="Arial" panose="020B0604020202020204" pitchFamily="34" charset="0"/>
              <a:cs typeface="Arial" panose="020B0604020202020204" pitchFamily="34" charset="0"/>
            </a:rPr>
            <a:t> JURIDICO</a:t>
          </a:r>
          <a:endParaRPr lang="es-CO" sz="800" b="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8</xdr:col>
      <xdr:colOff>47625</xdr:colOff>
      <xdr:row>7</xdr:row>
      <xdr:rowOff>42862</xdr:rowOff>
    </xdr:from>
    <xdr:to>
      <xdr:col>9</xdr:col>
      <xdr:colOff>447675</xdr:colOff>
      <xdr:row>9</xdr:row>
      <xdr:rowOff>80962</xdr:rowOff>
    </xdr:to>
    <xdr:sp macro="" textlink="">
      <xdr:nvSpPr>
        <xdr:cNvPr id="8" name="Rectángulo redondeado 7">
          <a:hlinkClick xmlns:r="http://schemas.openxmlformats.org/officeDocument/2006/relationships" r:id="rId6"/>
        </xdr:cNvPr>
        <xdr:cNvSpPr/>
      </xdr:nvSpPr>
      <xdr:spPr>
        <a:xfrm>
          <a:off x="6143625" y="1176337"/>
          <a:ext cx="1162050" cy="361950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800" b="0">
              <a:latin typeface="Arial" panose="020B0604020202020204" pitchFamily="34" charset="0"/>
              <a:cs typeface="Arial" panose="020B0604020202020204" pitchFamily="34" charset="0"/>
            </a:rPr>
            <a:t>AUXILIAR CONTABLE</a:t>
          </a:r>
        </a:p>
      </xdr:txBody>
    </xdr:sp>
    <xdr:clientData/>
  </xdr:twoCellAnchor>
  <xdr:twoCellAnchor>
    <xdr:from>
      <xdr:col>9</xdr:col>
      <xdr:colOff>742950</xdr:colOff>
      <xdr:row>7</xdr:row>
      <xdr:rowOff>42862</xdr:rowOff>
    </xdr:from>
    <xdr:to>
      <xdr:col>11</xdr:col>
      <xdr:colOff>381000</xdr:colOff>
      <xdr:row>9</xdr:row>
      <xdr:rowOff>80962</xdr:rowOff>
    </xdr:to>
    <xdr:sp macro="" textlink="">
      <xdr:nvSpPr>
        <xdr:cNvPr id="9" name="Rectángulo redondeado 8">
          <a:hlinkClick xmlns:r="http://schemas.openxmlformats.org/officeDocument/2006/relationships" r:id="rId7"/>
        </xdr:cNvPr>
        <xdr:cNvSpPr/>
      </xdr:nvSpPr>
      <xdr:spPr>
        <a:xfrm>
          <a:off x="7600950" y="1176337"/>
          <a:ext cx="1162050" cy="361950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700" b="0">
              <a:latin typeface="Arial" panose="020B0604020202020204" pitchFamily="34" charset="0"/>
              <a:cs typeface="Arial" panose="020B0604020202020204" pitchFamily="34" charset="0"/>
            </a:rPr>
            <a:t>AUXILIAR</a:t>
          </a:r>
          <a:r>
            <a:rPr lang="es-CO" sz="700" b="0" baseline="0">
              <a:latin typeface="Arial" panose="020B0604020202020204" pitchFamily="34" charset="0"/>
              <a:cs typeface="Arial" panose="020B0604020202020204" pitchFamily="34" charset="0"/>
            </a:rPr>
            <a:t> SERVICIOS GENERALES</a:t>
          </a:r>
        </a:p>
      </xdr:txBody>
    </xdr:sp>
    <xdr:clientData/>
  </xdr:twoCellAnchor>
  <xdr:twoCellAnchor>
    <xdr:from>
      <xdr:col>11</xdr:col>
      <xdr:colOff>657225</xdr:colOff>
      <xdr:row>7</xdr:row>
      <xdr:rowOff>42862</xdr:rowOff>
    </xdr:from>
    <xdr:to>
      <xdr:col>13</xdr:col>
      <xdr:colOff>295275</xdr:colOff>
      <xdr:row>9</xdr:row>
      <xdr:rowOff>80962</xdr:rowOff>
    </xdr:to>
    <xdr:sp macro="" textlink="">
      <xdr:nvSpPr>
        <xdr:cNvPr id="10" name="Rectángulo redondeado 9">
          <a:hlinkClick xmlns:r="http://schemas.openxmlformats.org/officeDocument/2006/relationships" r:id="rId8"/>
        </xdr:cNvPr>
        <xdr:cNvSpPr/>
      </xdr:nvSpPr>
      <xdr:spPr>
        <a:xfrm>
          <a:off x="9039225" y="1176337"/>
          <a:ext cx="1162050" cy="361950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800" b="0">
              <a:latin typeface="Arial" panose="020B0604020202020204" pitchFamily="34" charset="0"/>
              <a:cs typeface="Arial" panose="020B0604020202020204" pitchFamily="34" charset="0"/>
            </a:rPr>
            <a:t>BOTONES</a:t>
          </a:r>
        </a:p>
      </xdr:txBody>
    </xdr:sp>
    <xdr:clientData/>
  </xdr:twoCellAnchor>
  <xdr:twoCellAnchor>
    <xdr:from>
      <xdr:col>0</xdr:col>
      <xdr:colOff>171450</xdr:colOff>
      <xdr:row>10</xdr:row>
      <xdr:rowOff>147637</xdr:rowOff>
    </xdr:from>
    <xdr:to>
      <xdr:col>1</xdr:col>
      <xdr:colOff>571500</xdr:colOff>
      <xdr:row>13</xdr:row>
      <xdr:rowOff>23812</xdr:rowOff>
    </xdr:to>
    <xdr:sp macro="" textlink="">
      <xdr:nvSpPr>
        <xdr:cNvPr id="11" name="Rectángulo redondeado 10">
          <a:hlinkClick xmlns:r="http://schemas.openxmlformats.org/officeDocument/2006/relationships" r:id="rId9"/>
        </xdr:cNvPr>
        <xdr:cNvSpPr/>
      </xdr:nvSpPr>
      <xdr:spPr>
        <a:xfrm>
          <a:off x="171450" y="1766887"/>
          <a:ext cx="1162050" cy="361950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800">
              <a:latin typeface="Arial" panose="020B0604020202020204" pitchFamily="34" charset="0"/>
              <a:cs typeface="Arial" panose="020B0604020202020204" pitchFamily="34" charset="0"/>
            </a:rPr>
            <a:t>CAMARERA</a:t>
          </a:r>
        </a:p>
      </xdr:txBody>
    </xdr:sp>
    <xdr:clientData/>
  </xdr:twoCellAnchor>
  <xdr:twoCellAnchor>
    <xdr:from>
      <xdr:col>2</xdr:col>
      <xdr:colOff>161925</xdr:colOff>
      <xdr:row>10</xdr:row>
      <xdr:rowOff>147637</xdr:rowOff>
    </xdr:from>
    <xdr:to>
      <xdr:col>3</xdr:col>
      <xdr:colOff>561975</xdr:colOff>
      <xdr:row>13</xdr:row>
      <xdr:rowOff>23812</xdr:rowOff>
    </xdr:to>
    <xdr:sp macro="" textlink="">
      <xdr:nvSpPr>
        <xdr:cNvPr id="12" name="Rectángulo redondeado 11">
          <a:hlinkClick xmlns:r="http://schemas.openxmlformats.org/officeDocument/2006/relationships" r:id="rId10"/>
        </xdr:cNvPr>
        <xdr:cNvSpPr/>
      </xdr:nvSpPr>
      <xdr:spPr>
        <a:xfrm>
          <a:off x="1685925" y="1766887"/>
          <a:ext cx="1162050" cy="361950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800" b="0">
              <a:latin typeface="Arial" panose="020B0604020202020204" pitchFamily="34" charset="0"/>
              <a:cs typeface="Arial" panose="020B0604020202020204" pitchFamily="34" charset="0"/>
            </a:rPr>
            <a:t>CONTADOR(A)</a:t>
          </a:r>
        </a:p>
      </xdr:txBody>
    </xdr:sp>
    <xdr:clientData/>
  </xdr:twoCellAnchor>
  <xdr:twoCellAnchor>
    <xdr:from>
      <xdr:col>4</xdr:col>
      <xdr:colOff>114300</xdr:colOff>
      <xdr:row>10</xdr:row>
      <xdr:rowOff>147637</xdr:rowOff>
    </xdr:from>
    <xdr:to>
      <xdr:col>5</xdr:col>
      <xdr:colOff>514350</xdr:colOff>
      <xdr:row>13</xdr:row>
      <xdr:rowOff>23812</xdr:rowOff>
    </xdr:to>
    <xdr:sp macro="" textlink="">
      <xdr:nvSpPr>
        <xdr:cNvPr id="13" name="Rectángulo redondeado 12">
          <a:hlinkClick xmlns:r="http://schemas.openxmlformats.org/officeDocument/2006/relationships" r:id="rId11"/>
        </xdr:cNvPr>
        <xdr:cNvSpPr/>
      </xdr:nvSpPr>
      <xdr:spPr>
        <a:xfrm>
          <a:off x="3162300" y="1766887"/>
          <a:ext cx="1162050" cy="361950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800" b="0">
              <a:latin typeface="Arial" panose="020B0604020202020204" pitchFamily="34" charset="0"/>
              <a:cs typeface="Arial" panose="020B0604020202020204" pitchFamily="34" charset="0"/>
            </a:rPr>
            <a:t>GERENTE</a:t>
          </a:r>
        </a:p>
      </xdr:txBody>
    </xdr:sp>
    <xdr:clientData/>
  </xdr:twoCellAnchor>
  <xdr:twoCellAnchor>
    <xdr:from>
      <xdr:col>6</xdr:col>
      <xdr:colOff>104775</xdr:colOff>
      <xdr:row>10</xdr:row>
      <xdr:rowOff>147637</xdr:rowOff>
    </xdr:from>
    <xdr:to>
      <xdr:col>7</xdr:col>
      <xdr:colOff>504825</xdr:colOff>
      <xdr:row>13</xdr:row>
      <xdr:rowOff>23812</xdr:rowOff>
    </xdr:to>
    <xdr:sp macro="" textlink="">
      <xdr:nvSpPr>
        <xdr:cNvPr id="14" name="Rectángulo redondeado 13">
          <a:hlinkClick xmlns:r="http://schemas.openxmlformats.org/officeDocument/2006/relationships" r:id="rId12"/>
        </xdr:cNvPr>
        <xdr:cNvSpPr/>
      </xdr:nvSpPr>
      <xdr:spPr>
        <a:xfrm>
          <a:off x="4676775" y="1766887"/>
          <a:ext cx="1162050" cy="361950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800" b="0">
              <a:latin typeface="Arial" panose="020B0604020202020204" pitchFamily="34" charset="0"/>
              <a:cs typeface="Arial" panose="020B0604020202020204" pitchFamily="34" charset="0"/>
            </a:rPr>
            <a:t>JEFE DE SISTEMAS</a:t>
          </a:r>
        </a:p>
      </xdr:txBody>
    </xdr:sp>
    <xdr:clientData/>
  </xdr:twoCellAnchor>
  <xdr:twoCellAnchor>
    <xdr:from>
      <xdr:col>8</xdr:col>
      <xdr:colOff>47625</xdr:colOff>
      <xdr:row>10</xdr:row>
      <xdr:rowOff>147637</xdr:rowOff>
    </xdr:from>
    <xdr:to>
      <xdr:col>9</xdr:col>
      <xdr:colOff>447675</xdr:colOff>
      <xdr:row>13</xdr:row>
      <xdr:rowOff>23812</xdr:rowOff>
    </xdr:to>
    <xdr:sp macro="" textlink="">
      <xdr:nvSpPr>
        <xdr:cNvPr id="15" name="Rectángulo redondeado 14">
          <a:hlinkClick xmlns:r="http://schemas.openxmlformats.org/officeDocument/2006/relationships" r:id="rId13"/>
        </xdr:cNvPr>
        <xdr:cNvSpPr/>
      </xdr:nvSpPr>
      <xdr:spPr>
        <a:xfrm>
          <a:off x="6143625" y="1766887"/>
          <a:ext cx="1162050" cy="361950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800" b="0">
              <a:latin typeface="Arial" panose="020B0604020202020204" pitchFamily="34" charset="0"/>
              <a:cs typeface="Arial" panose="020B0604020202020204" pitchFamily="34" charset="0"/>
            </a:rPr>
            <a:t>JEFE DE ZONA</a:t>
          </a:r>
        </a:p>
      </xdr:txBody>
    </xdr:sp>
    <xdr:clientData/>
  </xdr:twoCellAnchor>
  <xdr:twoCellAnchor>
    <xdr:from>
      <xdr:col>9</xdr:col>
      <xdr:colOff>742950</xdr:colOff>
      <xdr:row>10</xdr:row>
      <xdr:rowOff>147637</xdr:rowOff>
    </xdr:from>
    <xdr:to>
      <xdr:col>11</xdr:col>
      <xdr:colOff>381000</xdr:colOff>
      <xdr:row>13</xdr:row>
      <xdr:rowOff>23812</xdr:rowOff>
    </xdr:to>
    <xdr:sp macro="" textlink="">
      <xdr:nvSpPr>
        <xdr:cNvPr id="16" name="Rectángulo redondeado 15">
          <a:hlinkClick xmlns:r="http://schemas.openxmlformats.org/officeDocument/2006/relationships" r:id="rId14"/>
        </xdr:cNvPr>
        <xdr:cNvSpPr/>
      </xdr:nvSpPr>
      <xdr:spPr>
        <a:xfrm>
          <a:off x="7600950" y="1766887"/>
          <a:ext cx="1162050" cy="361950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800" b="0">
              <a:latin typeface="Arial" panose="020B0604020202020204" pitchFamily="34" charset="0"/>
              <a:cs typeface="Arial" panose="020B0604020202020204" pitchFamily="34" charset="0"/>
            </a:rPr>
            <a:t>JEFE RECURSOS HUMANOS</a:t>
          </a:r>
        </a:p>
      </xdr:txBody>
    </xdr:sp>
    <xdr:clientData/>
  </xdr:twoCellAnchor>
  <xdr:twoCellAnchor>
    <xdr:from>
      <xdr:col>11</xdr:col>
      <xdr:colOff>657225</xdr:colOff>
      <xdr:row>10</xdr:row>
      <xdr:rowOff>147637</xdr:rowOff>
    </xdr:from>
    <xdr:to>
      <xdr:col>13</xdr:col>
      <xdr:colOff>295275</xdr:colOff>
      <xdr:row>13</xdr:row>
      <xdr:rowOff>23812</xdr:rowOff>
    </xdr:to>
    <xdr:sp macro="" textlink="">
      <xdr:nvSpPr>
        <xdr:cNvPr id="17" name="Rectángulo redondeado 16">
          <a:hlinkClick xmlns:r="http://schemas.openxmlformats.org/officeDocument/2006/relationships" r:id="rId15"/>
        </xdr:cNvPr>
        <xdr:cNvSpPr/>
      </xdr:nvSpPr>
      <xdr:spPr>
        <a:xfrm>
          <a:off x="9039225" y="1766887"/>
          <a:ext cx="1162050" cy="361950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800" b="0">
              <a:latin typeface="Arial" panose="020B0604020202020204" pitchFamily="34" charset="0"/>
              <a:cs typeface="Arial" panose="020B0604020202020204" pitchFamily="34" charset="0"/>
            </a:rPr>
            <a:t>OFICIAL</a:t>
          </a:r>
          <a:r>
            <a:rPr lang="es-CO" sz="800" b="0" baseline="0">
              <a:latin typeface="Arial" panose="020B0604020202020204" pitchFamily="34" charset="0"/>
              <a:cs typeface="Arial" panose="020B0604020202020204" pitchFamily="34" charset="0"/>
            </a:rPr>
            <a:t> DE CUMPLIMIENTO</a:t>
          </a:r>
          <a:endParaRPr lang="es-CO" sz="800" b="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171450</xdr:colOff>
      <xdr:row>14</xdr:row>
      <xdr:rowOff>80962</xdr:rowOff>
    </xdr:from>
    <xdr:to>
      <xdr:col>1</xdr:col>
      <xdr:colOff>571500</xdr:colOff>
      <xdr:row>16</xdr:row>
      <xdr:rowOff>119062</xdr:rowOff>
    </xdr:to>
    <xdr:sp macro="" textlink="">
      <xdr:nvSpPr>
        <xdr:cNvPr id="18" name="Rectángulo redondeado 17">
          <a:hlinkClick xmlns:r="http://schemas.openxmlformats.org/officeDocument/2006/relationships" r:id="rId16"/>
        </xdr:cNvPr>
        <xdr:cNvSpPr/>
      </xdr:nvSpPr>
      <xdr:spPr>
        <a:xfrm>
          <a:off x="171450" y="2347912"/>
          <a:ext cx="1162050" cy="361950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800">
              <a:latin typeface="Arial" panose="020B0604020202020204" pitchFamily="34" charset="0"/>
              <a:cs typeface="Arial" panose="020B0604020202020204" pitchFamily="34" charset="0"/>
            </a:rPr>
            <a:t>OFICINISTA</a:t>
          </a:r>
        </a:p>
      </xdr:txBody>
    </xdr:sp>
    <xdr:clientData/>
  </xdr:twoCellAnchor>
  <xdr:twoCellAnchor>
    <xdr:from>
      <xdr:col>2</xdr:col>
      <xdr:colOff>161925</xdr:colOff>
      <xdr:row>14</xdr:row>
      <xdr:rowOff>80962</xdr:rowOff>
    </xdr:from>
    <xdr:to>
      <xdr:col>3</xdr:col>
      <xdr:colOff>561975</xdr:colOff>
      <xdr:row>16</xdr:row>
      <xdr:rowOff>119062</xdr:rowOff>
    </xdr:to>
    <xdr:sp macro="" textlink="">
      <xdr:nvSpPr>
        <xdr:cNvPr id="19" name="Rectángulo redondeado 18">
          <a:hlinkClick xmlns:r="http://schemas.openxmlformats.org/officeDocument/2006/relationships" r:id="rId17"/>
        </xdr:cNvPr>
        <xdr:cNvSpPr/>
      </xdr:nvSpPr>
      <xdr:spPr>
        <a:xfrm>
          <a:off x="1685925" y="2347912"/>
          <a:ext cx="1162050" cy="361950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800" b="0">
              <a:latin typeface="Arial" panose="020B0604020202020204" pitchFamily="34" charset="0"/>
              <a:cs typeface="Arial" panose="020B0604020202020204" pitchFamily="34" charset="0"/>
            </a:rPr>
            <a:t>OFICINISTA REMESAS</a:t>
          </a:r>
        </a:p>
      </xdr:txBody>
    </xdr:sp>
    <xdr:clientData/>
  </xdr:twoCellAnchor>
  <xdr:twoCellAnchor>
    <xdr:from>
      <xdr:col>4</xdr:col>
      <xdr:colOff>114300</xdr:colOff>
      <xdr:row>14</xdr:row>
      <xdr:rowOff>80962</xdr:rowOff>
    </xdr:from>
    <xdr:to>
      <xdr:col>5</xdr:col>
      <xdr:colOff>514350</xdr:colOff>
      <xdr:row>16</xdr:row>
      <xdr:rowOff>119062</xdr:rowOff>
    </xdr:to>
    <xdr:sp macro="" textlink="">
      <xdr:nvSpPr>
        <xdr:cNvPr id="20" name="Rectángulo redondeado 19">
          <a:hlinkClick xmlns:r="http://schemas.openxmlformats.org/officeDocument/2006/relationships" r:id="rId18"/>
        </xdr:cNvPr>
        <xdr:cNvSpPr/>
      </xdr:nvSpPr>
      <xdr:spPr>
        <a:xfrm>
          <a:off x="3162300" y="2347912"/>
          <a:ext cx="1162050" cy="361950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800" b="0">
              <a:latin typeface="Arial" panose="020B0604020202020204" pitchFamily="34" charset="0"/>
              <a:cs typeface="Arial" panose="020B0604020202020204" pitchFamily="34" charset="0"/>
            </a:rPr>
            <a:t>PASANTES UNIVERSITARIOS</a:t>
          </a:r>
        </a:p>
      </xdr:txBody>
    </xdr:sp>
    <xdr:clientData/>
  </xdr:twoCellAnchor>
  <xdr:twoCellAnchor>
    <xdr:from>
      <xdr:col>6</xdr:col>
      <xdr:colOff>104775</xdr:colOff>
      <xdr:row>14</xdr:row>
      <xdr:rowOff>80962</xdr:rowOff>
    </xdr:from>
    <xdr:to>
      <xdr:col>7</xdr:col>
      <xdr:colOff>504825</xdr:colOff>
      <xdr:row>16</xdr:row>
      <xdr:rowOff>119062</xdr:rowOff>
    </xdr:to>
    <xdr:sp macro="" textlink="">
      <xdr:nvSpPr>
        <xdr:cNvPr id="21" name="Rectángulo redondeado 20">
          <a:hlinkClick xmlns:r="http://schemas.openxmlformats.org/officeDocument/2006/relationships" r:id="rId19"/>
        </xdr:cNvPr>
        <xdr:cNvSpPr/>
      </xdr:nvSpPr>
      <xdr:spPr>
        <a:xfrm>
          <a:off x="4676775" y="2347912"/>
          <a:ext cx="1162050" cy="361950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800" b="0">
              <a:latin typeface="Arial" panose="020B0604020202020204" pitchFamily="34" charset="0"/>
              <a:cs typeface="Arial" panose="020B0604020202020204" pitchFamily="34" charset="0"/>
            </a:rPr>
            <a:t>RECEPCIONISTA</a:t>
          </a:r>
        </a:p>
      </xdr:txBody>
    </xdr:sp>
    <xdr:clientData/>
  </xdr:twoCellAnchor>
  <xdr:twoCellAnchor>
    <xdr:from>
      <xdr:col>8</xdr:col>
      <xdr:colOff>47625</xdr:colOff>
      <xdr:row>14</xdr:row>
      <xdr:rowOff>80962</xdr:rowOff>
    </xdr:from>
    <xdr:to>
      <xdr:col>9</xdr:col>
      <xdr:colOff>447675</xdr:colOff>
      <xdr:row>16</xdr:row>
      <xdr:rowOff>119062</xdr:rowOff>
    </xdr:to>
    <xdr:sp macro="" textlink="">
      <xdr:nvSpPr>
        <xdr:cNvPr id="22" name="Rectángulo redondeado 21">
          <a:hlinkClick xmlns:r="http://schemas.openxmlformats.org/officeDocument/2006/relationships" r:id="rId20"/>
        </xdr:cNvPr>
        <xdr:cNvSpPr/>
      </xdr:nvSpPr>
      <xdr:spPr>
        <a:xfrm>
          <a:off x="6143625" y="2347912"/>
          <a:ext cx="1162050" cy="361950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800" b="0">
              <a:latin typeface="Arial" panose="020B0604020202020204" pitchFamily="34" charset="0"/>
              <a:cs typeface="Arial" panose="020B0604020202020204" pitchFamily="34" charset="0"/>
            </a:rPr>
            <a:t>REVISOR</a:t>
          </a:r>
          <a:r>
            <a:rPr lang="es-CO" sz="800" b="0" baseline="0">
              <a:latin typeface="Arial" panose="020B0604020202020204" pitchFamily="34" charset="0"/>
              <a:cs typeface="Arial" panose="020B0604020202020204" pitchFamily="34" charset="0"/>
            </a:rPr>
            <a:t> FISCAL</a:t>
          </a:r>
          <a:endParaRPr lang="es-CO" sz="800" b="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742950</xdr:colOff>
      <xdr:row>14</xdr:row>
      <xdr:rowOff>80962</xdr:rowOff>
    </xdr:from>
    <xdr:to>
      <xdr:col>11</xdr:col>
      <xdr:colOff>381000</xdr:colOff>
      <xdr:row>16</xdr:row>
      <xdr:rowOff>119062</xdr:rowOff>
    </xdr:to>
    <xdr:sp macro="" textlink="">
      <xdr:nvSpPr>
        <xdr:cNvPr id="23" name="Rectángulo redondeado 22">
          <a:hlinkClick xmlns:r="http://schemas.openxmlformats.org/officeDocument/2006/relationships" r:id="rId21"/>
        </xdr:cNvPr>
        <xdr:cNvSpPr/>
      </xdr:nvSpPr>
      <xdr:spPr>
        <a:xfrm>
          <a:off x="7600950" y="2347912"/>
          <a:ext cx="1162050" cy="361950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800" b="0">
              <a:latin typeface="Arial" panose="020B0604020202020204" pitchFamily="34" charset="0"/>
              <a:cs typeface="Arial" panose="020B0604020202020204" pitchFamily="34" charset="0"/>
            </a:rPr>
            <a:t>SECRETARIA</a:t>
          </a:r>
          <a:r>
            <a:rPr lang="es-CO" sz="800" b="0" baseline="0">
              <a:latin typeface="Arial" panose="020B0604020202020204" pitchFamily="34" charset="0"/>
              <a:cs typeface="Arial" panose="020B0604020202020204" pitchFamily="34" charset="0"/>
            </a:rPr>
            <a:t> GERENCIA</a:t>
          </a:r>
          <a:endParaRPr lang="es-CO" sz="800" b="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657225</xdr:colOff>
      <xdr:row>14</xdr:row>
      <xdr:rowOff>80962</xdr:rowOff>
    </xdr:from>
    <xdr:to>
      <xdr:col>13</xdr:col>
      <xdr:colOff>295275</xdr:colOff>
      <xdr:row>16</xdr:row>
      <xdr:rowOff>119062</xdr:rowOff>
    </xdr:to>
    <xdr:sp macro="" textlink="">
      <xdr:nvSpPr>
        <xdr:cNvPr id="24" name="Rectángulo redondeado 23">
          <a:hlinkClick xmlns:r="http://schemas.openxmlformats.org/officeDocument/2006/relationships" r:id="rId22"/>
        </xdr:cNvPr>
        <xdr:cNvSpPr/>
      </xdr:nvSpPr>
      <xdr:spPr>
        <a:xfrm>
          <a:off x="9039225" y="2347912"/>
          <a:ext cx="1162050" cy="361950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800" b="0">
              <a:latin typeface="Arial" panose="020B0604020202020204" pitchFamily="34" charset="0"/>
              <a:cs typeface="Arial" panose="020B0604020202020204" pitchFamily="34" charset="0"/>
            </a:rPr>
            <a:t>SECRETARIA</a:t>
          </a:r>
        </a:p>
      </xdr:txBody>
    </xdr:sp>
    <xdr:clientData/>
  </xdr:twoCellAnchor>
  <xdr:oneCellAnchor>
    <xdr:from>
      <xdr:col>6</xdr:col>
      <xdr:colOff>382205</xdr:colOff>
      <xdr:row>0</xdr:row>
      <xdr:rowOff>148973</xdr:rowOff>
    </xdr:from>
    <xdr:ext cx="2035943" cy="816477"/>
    <xdr:sp macro="" textlink="">
      <xdr:nvSpPr>
        <xdr:cNvPr id="26" name="Rectángulo 25"/>
        <xdr:cNvSpPr/>
      </xdr:nvSpPr>
      <xdr:spPr>
        <a:xfrm>
          <a:off x="4954205" y="148973"/>
          <a:ext cx="2035943" cy="816477"/>
        </a:xfrm>
        <a:prstGeom prst="rect">
          <a:avLst/>
        </a:prstGeom>
        <a:noFill/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es-ES" sz="3200" b="0" cap="none" spc="0">
              <a:ln w="0"/>
              <a:solidFill>
                <a:srgbClr val="C00000"/>
              </a:solidFill>
              <a:effectLst>
                <a:reflection blurRad="6350" stA="53000" endA="300" endPos="35500" dir="5400000" sy="-90000" algn="bl" rotWithShape="0"/>
              </a:effectLst>
            </a:rPr>
            <a:t>ZONA CENTRO</a:t>
          </a:r>
        </a:p>
      </xdr:txBody>
    </xdr:sp>
    <xdr:clientData/>
  </xdr:oneCellAnchor>
  <xdr:twoCellAnchor>
    <xdr:from>
      <xdr:col>0</xdr:col>
      <xdr:colOff>171450</xdr:colOff>
      <xdr:row>18</xdr:row>
      <xdr:rowOff>0</xdr:rowOff>
    </xdr:from>
    <xdr:to>
      <xdr:col>1</xdr:col>
      <xdr:colOff>571500</xdr:colOff>
      <xdr:row>20</xdr:row>
      <xdr:rowOff>38100</xdr:rowOff>
    </xdr:to>
    <xdr:sp macro="" textlink="">
      <xdr:nvSpPr>
        <xdr:cNvPr id="30" name="Rectángulo redondeado 29">
          <a:hlinkClick xmlns:r="http://schemas.openxmlformats.org/officeDocument/2006/relationships" r:id="rId23"/>
        </xdr:cNvPr>
        <xdr:cNvSpPr/>
      </xdr:nvSpPr>
      <xdr:spPr>
        <a:xfrm>
          <a:off x="171450" y="2914650"/>
          <a:ext cx="1162050" cy="361950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800" b="0">
              <a:latin typeface="Arial" panose="020B0604020202020204" pitchFamily="34" charset="0"/>
              <a:cs typeface="Arial" panose="020B0604020202020204" pitchFamily="34" charset="0"/>
            </a:rPr>
            <a:t>TESORERO(A)</a:t>
          </a:r>
        </a:p>
      </xdr:txBody>
    </xdr:sp>
    <xdr:clientData/>
  </xdr:twoCellAnchor>
  <xdr:twoCellAnchor>
    <xdr:from>
      <xdr:col>0</xdr:col>
      <xdr:colOff>171450</xdr:colOff>
      <xdr:row>25</xdr:row>
      <xdr:rowOff>0</xdr:rowOff>
    </xdr:from>
    <xdr:to>
      <xdr:col>1</xdr:col>
      <xdr:colOff>571500</xdr:colOff>
      <xdr:row>27</xdr:row>
      <xdr:rowOff>38100</xdr:rowOff>
    </xdr:to>
    <xdr:sp macro="" textlink="">
      <xdr:nvSpPr>
        <xdr:cNvPr id="31" name="Rectángulo redondeado 30">
          <a:hlinkClick xmlns:r="http://schemas.openxmlformats.org/officeDocument/2006/relationships" r:id="rId24"/>
        </xdr:cNvPr>
        <xdr:cNvSpPr/>
      </xdr:nvSpPr>
      <xdr:spPr>
        <a:xfrm>
          <a:off x="171450" y="4048125"/>
          <a:ext cx="1162050" cy="361950"/>
        </a:xfrm>
        <a:prstGeom prst="roundRect">
          <a:avLst/>
        </a:prstGeom>
        <a:solidFill>
          <a:srgbClr val="C0000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800">
              <a:latin typeface="Arial" panose="020B0604020202020204" pitchFamily="34" charset="0"/>
              <a:cs typeface="Arial" panose="020B0604020202020204" pitchFamily="34" charset="0"/>
            </a:rPr>
            <a:t>INFORMACION GENERAL</a:t>
          </a:r>
        </a:p>
      </xdr:txBody>
    </xdr:sp>
    <xdr:clientData/>
  </xdr:twoCellAnchor>
  <xdr:twoCellAnchor>
    <xdr:from>
      <xdr:col>4</xdr:col>
      <xdr:colOff>114300</xdr:colOff>
      <xdr:row>25</xdr:row>
      <xdr:rowOff>0</xdr:rowOff>
    </xdr:from>
    <xdr:to>
      <xdr:col>5</xdr:col>
      <xdr:colOff>514350</xdr:colOff>
      <xdr:row>27</xdr:row>
      <xdr:rowOff>38100</xdr:rowOff>
    </xdr:to>
    <xdr:sp macro="" textlink="">
      <xdr:nvSpPr>
        <xdr:cNvPr id="33" name="Rectángulo redondeado 32">
          <a:hlinkClick xmlns:r="http://schemas.openxmlformats.org/officeDocument/2006/relationships" r:id="rId25"/>
        </xdr:cNvPr>
        <xdr:cNvSpPr/>
      </xdr:nvSpPr>
      <xdr:spPr>
        <a:xfrm>
          <a:off x="3162300" y="4048125"/>
          <a:ext cx="1162050" cy="361950"/>
        </a:xfrm>
        <a:prstGeom prst="roundRect">
          <a:avLst/>
        </a:prstGeom>
        <a:solidFill>
          <a:srgbClr val="C0000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800" b="0">
              <a:latin typeface="Arial" panose="020B0604020202020204" pitchFamily="34" charset="0"/>
              <a:cs typeface="Arial" panose="020B0604020202020204" pitchFamily="34" charset="0"/>
            </a:rPr>
            <a:t>PRIORIZACIÓN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0</xdr:colOff>
      <xdr:row>3</xdr:row>
      <xdr:rowOff>0</xdr:rowOff>
    </xdr:from>
    <xdr:to>
      <xdr:col>26</xdr:col>
      <xdr:colOff>0</xdr:colOff>
      <xdr:row>3</xdr:row>
      <xdr:rowOff>0</xdr:rowOff>
    </xdr:to>
    <xdr:pic>
      <xdr:nvPicPr>
        <xdr:cNvPr id="30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16675" y="923925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26</xdr:col>
          <xdr:colOff>0</xdr:colOff>
          <xdr:row>3</xdr:row>
          <xdr:rowOff>0</xdr:rowOff>
        </xdr:from>
        <xdr:to>
          <xdr:col>26</xdr:col>
          <xdr:colOff>0</xdr:colOff>
          <xdr:row>3</xdr:row>
          <xdr:rowOff>0</xdr:rowOff>
        </xdr:to>
        <xdr:sp macro="" textlink="">
          <xdr:nvSpPr>
            <xdr:cNvPr id="2" name="Object -1022" hidden="1">
              <a:extLst>
                <a:ext uri="{63B3BB69-23CF-44E3-9099-C40C66FF867C}">
                  <a14:compatExt spid="_x0000_s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26</xdr:col>
      <xdr:colOff>0</xdr:colOff>
      <xdr:row>3</xdr:row>
      <xdr:rowOff>0</xdr:rowOff>
    </xdr:from>
    <xdr:to>
      <xdr:col>26</xdr:col>
      <xdr:colOff>0</xdr:colOff>
      <xdr:row>3</xdr:row>
      <xdr:rowOff>0</xdr:rowOff>
    </xdr:to>
    <xdr:pic>
      <xdr:nvPicPr>
        <xdr:cNvPr id="3083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16675" y="923925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26</xdr:col>
      <xdr:colOff>0</xdr:colOff>
      <xdr:row>3</xdr:row>
      <xdr:rowOff>0</xdr:rowOff>
    </xdr:from>
    <xdr:to>
      <xdr:col>26</xdr:col>
      <xdr:colOff>0</xdr:colOff>
      <xdr:row>3</xdr:row>
      <xdr:rowOff>0</xdr:rowOff>
    </xdr:to>
    <xdr:pic>
      <xdr:nvPicPr>
        <xdr:cNvPr id="3" name="Object -1022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16675" y="923925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122464</xdr:colOff>
      <xdr:row>4</xdr:row>
      <xdr:rowOff>91167</xdr:rowOff>
    </xdr:from>
    <xdr:to>
      <xdr:col>1</xdr:col>
      <xdr:colOff>767443</xdr:colOff>
      <xdr:row>5</xdr:row>
      <xdr:rowOff>194580</xdr:rowOff>
    </xdr:to>
    <xdr:sp macro="" textlink="">
      <xdr:nvSpPr>
        <xdr:cNvPr id="10" name="Rectángulo redondeado 9">
          <a:hlinkClick xmlns:r="http://schemas.openxmlformats.org/officeDocument/2006/relationships" r:id="rId2"/>
        </xdr:cNvPr>
        <xdr:cNvSpPr/>
      </xdr:nvSpPr>
      <xdr:spPr>
        <a:xfrm>
          <a:off x="122464" y="1274988"/>
          <a:ext cx="1162050" cy="361949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="1">
              <a:latin typeface="Arial" panose="020B0604020202020204" pitchFamily="34" charset="0"/>
              <a:cs typeface="Arial" panose="020B0604020202020204" pitchFamily="34" charset="0"/>
            </a:rPr>
            <a:t>MENÚ</a:t>
          </a:r>
        </a:p>
      </xdr:txBody>
    </xdr:sp>
    <xdr:clientData/>
  </xdr:twoCellAnchor>
  <xdr:twoCellAnchor>
    <xdr:from>
      <xdr:col>26</xdr:col>
      <xdr:colOff>0</xdr:colOff>
      <xdr:row>3</xdr:row>
      <xdr:rowOff>0</xdr:rowOff>
    </xdr:from>
    <xdr:to>
      <xdr:col>26</xdr:col>
      <xdr:colOff>0</xdr:colOff>
      <xdr:row>3</xdr:row>
      <xdr:rowOff>0</xdr:rowOff>
    </xdr:to>
    <xdr:pic>
      <xdr:nvPicPr>
        <xdr:cNvPr id="4" name="Object -1022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16675" y="923925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26</xdr:col>
      <xdr:colOff>0</xdr:colOff>
      <xdr:row>3</xdr:row>
      <xdr:rowOff>0</xdr:rowOff>
    </xdr:from>
    <xdr:to>
      <xdr:col>26</xdr:col>
      <xdr:colOff>0</xdr:colOff>
      <xdr:row>3</xdr:row>
      <xdr:rowOff>0</xdr:rowOff>
    </xdr:to>
    <xdr:pic>
      <xdr:nvPicPr>
        <xdr:cNvPr id="5" name="Object -1022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16675" y="923925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26</xdr:col>
      <xdr:colOff>0</xdr:colOff>
      <xdr:row>3</xdr:row>
      <xdr:rowOff>0</xdr:rowOff>
    </xdr:from>
    <xdr:to>
      <xdr:col>26</xdr:col>
      <xdr:colOff>0</xdr:colOff>
      <xdr:row>3</xdr:row>
      <xdr:rowOff>0</xdr:rowOff>
    </xdr:to>
    <xdr:pic>
      <xdr:nvPicPr>
        <xdr:cNvPr id="7" name="Object -1022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16675" y="923925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26</xdr:col>
      <xdr:colOff>0</xdr:colOff>
      <xdr:row>3</xdr:row>
      <xdr:rowOff>0</xdr:rowOff>
    </xdr:from>
    <xdr:to>
      <xdr:col>26</xdr:col>
      <xdr:colOff>0</xdr:colOff>
      <xdr:row>3</xdr:row>
      <xdr:rowOff>0</xdr:rowOff>
    </xdr:to>
    <xdr:pic>
      <xdr:nvPicPr>
        <xdr:cNvPr id="8" name="Object -1022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16675" y="923925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26</xdr:col>
      <xdr:colOff>0</xdr:colOff>
      <xdr:row>3</xdr:row>
      <xdr:rowOff>0</xdr:rowOff>
    </xdr:from>
    <xdr:to>
      <xdr:col>26</xdr:col>
      <xdr:colOff>0</xdr:colOff>
      <xdr:row>3</xdr:row>
      <xdr:rowOff>0</xdr:rowOff>
    </xdr:to>
    <xdr:pic>
      <xdr:nvPicPr>
        <xdr:cNvPr id="9" name="Object -1022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16675" y="923925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26</xdr:col>
      <xdr:colOff>0</xdr:colOff>
      <xdr:row>3</xdr:row>
      <xdr:rowOff>0</xdr:rowOff>
    </xdr:from>
    <xdr:to>
      <xdr:col>26</xdr:col>
      <xdr:colOff>0</xdr:colOff>
      <xdr:row>3</xdr:row>
      <xdr:rowOff>0</xdr:rowOff>
    </xdr:to>
    <xdr:pic>
      <xdr:nvPicPr>
        <xdr:cNvPr id="6" name="Object -1022" hidden="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16675" y="923925"/>
          <a:ext cx="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0</xdr:colOff>
      <xdr:row>4</xdr:row>
      <xdr:rowOff>0</xdr:rowOff>
    </xdr:from>
    <xdr:to>
      <xdr:col>26</xdr:col>
      <xdr:colOff>0</xdr:colOff>
      <xdr:row>4</xdr:row>
      <xdr:rowOff>0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16675" y="9239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26</xdr:col>
          <xdr:colOff>0</xdr:colOff>
          <xdr:row>4</xdr:row>
          <xdr:rowOff>0</xdr:rowOff>
        </xdr:from>
        <xdr:to>
          <xdr:col>26</xdr:col>
          <xdr:colOff>0</xdr:colOff>
          <xdr:row>4</xdr:row>
          <xdr:rowOff>0</xdr:rowOff>
        </xdr:to>
        <xdr:sp macro="" textlink="">
          <xdr:nvSpPr>
            <xdr:cNvPr id="6145" name="Object 1" hidden="1">
              <a:extLst>
                <a:ext uri="{63B3BB69-23CF-44E3-9099-C40C66FF867C}">
                  <a14:compatExt spid="_x0000_s61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122463</xdr:colOff>
      <xdr:row>1</xdr:row>
      <xdr:rowOff>77562</xdr:rowOff>
    </xdr:from>
    <xdr:to>
      <xdr:col>1</xdr:col>
      <xdr:colOff>767442</xdr:colOff>
      <xdr:row>2</xdr:row>
      <xdr:rowOff>180976</xdr:rowOff>
    </xdr:to>
    <xdr:sp macro="" textlink="">
      <xdr:nvSpPr>
        <xdr:cNvPr id="5" name="Rectángulo redondeado 4">
          <a:hlinkClick xmlns:r="http://schemas.openxmlformats.org/officeDocument/2006/relationships" r:id="rId2"/>
        </xdr:cNvPr>
        <xdr:cNvSpPr/>
      </xdr:nvSpPr>
      <xdr:spPr>
        <a:xfrm>
          <a:off x="122463" y="336098"/>
          <a:ext cx="1162050" cy="361949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="1">
              <a:latin typeface="Arial" panose="020B0604020202020204" pitchFamily="34" charset="0"/>
              <a:cs typeface="Arial" panose="020B0604020202020204" pitchFamily="34" charset="0"/>
            </a:rPr>
            <a:t>MENÚ</a:t>
          </a:r>
        </a:p>
      </xdr:txBody>
    </xdr:sp>
    <xdr:clientData/>
  </xdr:twoCellAnchor>
  <xdr:oneCellAnchor>
    <xdr:from>
      <xdr:col>15</xdr:col>
      <xdr:colOff>0</xdr:colOff>
      <xdr:row>0</xdr:row>
      <xdr:rowOff>0</xdr:rowOff>
    </xdr:from>
    <xdr:ext cx="2035943" cy="816477"/>
    <xdr:sp macro="" textlink="">
      <xdr:nvSpPr>
        <xdr:cNvPr id="7" name="Rectángulo 6"/>
        <xdr:cNvSpPr/>
      </xdr:nvSpPr>
      <xdr:spPr>
        <a:xfrm>
          <a:off x="11008179" y="0"/>
          <a:ext cx="2035943" cy="816477"/>
        </a:xfrm>
        <a:prstGeom prst="rect">
          <a:avLst/>
        </a:prstGeom>
        <a:noFill/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es-ES" sz="3200" b="0" cap="none" spc="0">
              <a:ln w="0"/>
              <a:solidFill>
                <a:srgbClr val="C00000"/>
              </a:solidFill>
              <a:effectLst>
                <a:reflection blurRad="6350" stA="53000" endA="300" endPos="35500" dir="5400000" sy="-90000" algn="bl" rotWithShape="0"/>
              </a:effectLst>
            </a:rPr>
            <a:t>ZONA CENTRO</a:t>
          </a: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0</xdr:colOff>
      <xdr:row>4</xdr:row>
      <xdr:rowOff>0</xdr:rowOff>
    </xdr:from>
    <xdr:to>
      <xdr:col>26</xdr:col>
      <xdr:colOff>0</xdr:colOff>
      <xdr:row>4</xdr:row>
      <xdr:rowOff>0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16675" y="5048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26</xdr:col>
          <xdr:colOff>0</xdr:colOff>
          <xdr:row>4</xdr:row>
          <xdr:rowOff>0</xdr:rowOff>
        </xdr:from>
        <xdr:to>
          <xdr:col>26</xdr:col>
          <xdr:colOff>0</xdr:colOff>
          <xdr:row>4</xdr:row>
          <xdr:rowOff>0</xdr:rowOff>
        </xdr:to>
        <xdr:sp macro="" textlink="">
          <xdr:nvSpPr>
            <xdr:cNvPr id="9217" name="Object 1" hidden="1">
              <a:extLst>
                <a:ext uri="{63B3BB69-23CF-44E3-9099-C40C66FF867C}">
                  <a14:compatExt spid="_x0000_s92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122463</xdr:colOff>
      <xdr:row>1</xdr:row>
      <xdr:rowOff>84367</xdr:rowOff>
    </xdr:from>
    <xdr:to>
      <xdr:col>1</xdr:col>
      <xdr:colOff>767442</xdr:colOff>
      <xdr:row>2</xdr:row>
      <xdr:rowOff>187781</xdr:rowOff>
    </xdr:to>
    <xdr:sp macro="" textlink="">
      <xdr:nvSpPr>
        <xdr:cNvPr id="5" name="Rectángulo redondeado 4">
          <a:hlinkClick xmlns:r="http://schemas.openxmlformats.org/officeDocument/2006/relationships" r:id="rId2"/>
        </xdr:cNvPr>
        <xdr:cNvSpPr/>
      </xdr:nvSpPr>
      <xdr:spPr>
        <a:xfrm>
          <a:off x="122463" y="342903"/>
          <a:ext cx="1162050" cy="361949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="1">
              <a:latin typeface="Arial" panose="020B0604020202020204" pitchFamily="34" charset="0"/>
              <a:cs typeface="Arial" panose="020B0604020202020204" pitchFamily="34" charset="0"/>
            </a:rPr>
            <a:t>MENÚ</a:t>
          </a:r>
        </a:p>
      </xdr:txBody>
    </xdr:sp>
    <xdr:clientData/>
  </xdr:twoCellAnchor>
  <xdr:oneCellAnchor>
    <xdr:from>
      <xdr:col>15</xdr:col>
      <xdr:colOff>0</xdr:colOff>
      <xdr:row>0</xdr:row>
      <xdr:rowOff>0</xdr:rowOff>
    </xdr:from>
    <xdr:ext cx="2035943" cy="816477"/>
    <xdr:sp macro="" textlink="">
      <xdr:nvSpPr>
        <xdr:cNvPr id="7" name="Rectángulo 6"/>
        <xdr:cNvSpPr/>
      </xdr:nvSpPr>
      <xdr:spPr>
        <a:xfrm>
          <a:off x="11008179" y="0"/>
          <a:ext cx="2035943" cy="816477"/>
        </a:xfrm>
        <a:prstGeom prst="rect">
          <a:avLst/>
        </a:prstGeom>
        <a:noFill/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es-ES" sz="3200" b="0" cap="none" spc="0">
              <a:ln w="0"/>
              <a:solidFill>
                <a:srgbClr val="C00000"/>
              </a:solidFill>
              <a:effectLst>
                <a:reflection blurRad="6350" stA="53000" endA="300" endPos="35500" dir="5400000" sy="-90000" algn="bl" rotWithShape="0"/>
              </a:effectLst>
            </a:rPr>
            <a:t>ZONA CENTRO</a:t>
          </a: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0</xdr:colOff>
      <xdr:row>4</xdr:row>
      <xdr:rowOff>0</xdr:rowOff>
    </xdr:from>
    <xdr:to>
      <xdr:col>26</xdr:col>
      <xdr:colOff>0</xdr:colOff>
      <xdr:row>4</xdr:row>
      <xdr:rowOff>0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16675" y="10382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26</xdr:col>
          <xdr:colOff>0</xdr:colOff>
          <xdr:row>4</xdr:row>
          <xdr:rowOff>0</xdr:rowOff>
        </xdr:from>
        <xdr:to>
          <xdr:col>26</xdr:col>
          <xdr:colOff>0</xdr:colOff>
          <xdr:row>4</xdr:row>
          <xdr:rowOff>0</xdr:rowOff>
        </xdr:to>
        <xdr:sp macro="" textlink="">
          <xdr:nvSpPr>
            <xdr:cNvPr id="10241" name="Object 1" hidden="1">
              <a:extLst>
                <a:ext uri="{63B3BB69-23CF-44E3-9099-C40C66FF867C}">
                  <a14:compatExt spid="_x0000_s102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122463</xdr:colOff>
      <xdr:row>1</xdr:row>
      <xdr:rowOff>84963</xdr:rowOff>
    </xdr:from>
    <xdr:to>
      <xdr:col>1</xdr:col>
      <xdr:colOff>767442</xdr:colOff>
      <xdr:row>2</xdr:row>
      <xdr:rowOff>188377</xdr:rowOff>
    </xdr:to>
    <xdr:sp macro="" textlink="">
      <xdr:nvSpPr>
        <xdr:cNvPr id="4" name="Rectángulo redondeado 3">
          <a:hlinkClick xmlns:r="http://schemas.openxmlformats.org/officeDocument/2006/relationships" r:id="rId2"/>
        </xdr:cNvPr>
        <xdr:cNvSpPr/>
      </xdr:nvSpPr>
      <xdr:spPr>
        <a:xfrm>
          <a:off x="122463" y="342138"/>
          <a:ext cx="1159329" cy="360589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="1">
              <a:latin typeface="Arial" panose="020B0604020202020204" pitchFamily="34" charset="0"/>
              <a:cs typeface="Arial" panose="020B0604020202020204" pitchFamily="34" charset="0"/>
            </a:rPr>
            <a:t>MENÚ</a:t>
          </a:r>
        </a:p>
      </xdr:txBody>
    </xdr:sp>
    <xdr:clientData/>
  </xdr:twoCellAnchor>
  <xdr:oneCellAnchor>
    <xdr:from>
      <xdr:col>15</xdr:col>
      <xdr:colOff>0</xdr:colOff>
      <xdr:row>0</xdr:row>
      <xdr:rowOff>0</xdr:rowOff>
    </xdr:from>
    <xdr:ext cx="2035943" cy="816477"/>
    <xdr:sp macro="" textlink="">
      <xdr:nvSpPr>
        <xdr:cNvPr id="6" name="Rectángulo 5"/>
        <xdr:cNvSpPr/>
      </xdr:nvSpPr>
      <xdr:spPr>
        <a:xfrm>
          <a:off x="11008179" y="0"/>
          <a:ext cx="2035943" cy="816477"/>
        </a:xfrm>
        <a:prstGeom prst="rect">
          <a:avLst/>
        </a:prstGeom>
        <a:noFill/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es-ES" sz="3200" b="0" cap="none" spc="0">
              <a:ln w="0"/>
              <a:solidFill>
                <a:srgbClr val="C00000"/>
              </a:solidFill>
              <a:effectLst>
                <a:reflection blurRad="6350" stA="53000" endA="300" endPos="35500" dir="5400000" sy="-90000" algn="bl" rotWithShape="0"/>
              </a:effectLst>
            </a:rPr>
            <a:t>ZONA CENTRO</a:t>
          </a: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0</xdr:colOff>
      <xdr:row>4</xdr:row>
      <xdr:rowOff>0</xdr:rowOff>
    </xdr:from>
    <xdr:to>
      <xdr:col>26</xdr:col>
      <xdr:colOff>0</xdr:colOff>
      <xdr:row>4</xdr:row>
      <xdr:rowOff>0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16675" y="10382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26</xdr:col>
          <xdr:colOff>0</xdr:colOff>
          <xdr:row>4</xdr:row>
          <xdr:rowOff>0</xdr:rowOff>
        </xdr:from>
        <xdr:to>
          <xdr:col>26</xdr:col>
          <xdr:colOff>0</xdr:colOff>
          <xdr:row>4</xdr:row>
          <xdr:rowOff>0</xdr:rowOff>
        </xdr:to>
        <xdr:sp macro="" textlink="">
          <xdr:nvSpPr>
            <xdr:cNvPr id="11265" name="Object 1" hidden="1">
              <a:extLst>
                <a:ext uri="{63B3BB69-23CF-44E3-9099-C40C66FF867C}">
                  <a14:compatExt spid="_x0000_s112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122463</xdr:colOff>
      <xdr:row>1</xdr:row>
      <xdr:rowOff>84963</xdr:rowOff>
    </xdr:from>
    <xdr:to>
      <xdr:col>1</xdr:col>
      <xdr:colOff>767442</xdr:colOff>
      <xdr:row>2</xdr:row>
      <xdr:rowOff>188377</xdr:rowOff>
    </xdr:to>
    <xdr:sp macro="" textlink="">
      <xdr:nvSpPr>
        <xdr:cNvPr id="4" name="Rectángulo redondeado 3">
          <a:hlinkClick xmlns:r="http://schemas.openxmlformats.org/officeDocument/2006/relationships" r:id="rId2"/>
        </xdr:cNvPr>
        <xdr:cNvSpPr/>
      </xdr:nvSpPr>
      <xdr:spPr>
        <a:xfrm>
          <a:off x="122463" y="342138"/>
          <a:ext cx="1159329" cy="360589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="1">
              <a:latin typeface="Arial" panose="020B0604020202020204" pitchFamily="34" charset="0"/>
              <a:cs typeface="Arial" panose="020B0604020202020204" pitchFamily="34" charset="0"/>
            </a:rPr>
            <a:t>MENÚ</a:t>
          </a:r>
        </a:p>
      </xdr:txBody>
    </xdr:sp>
    <xdr:clientData/>
  </xdr:twoCellAnchor>
  <xdr:oneCellAnchor>
    <xdr:from>
      <xdr:col>15</xdr:col>
      <xdr:colOff>0</xdr:colOff>
      <xdr:row>0</xdr:row>
      <xdr:rowOff>0</xdr:rowOff>
    </xdr:from>
    <xdr:ext cx="2035943" cy="816477"/>
    <xdr:sp macro="" textlink="">
      <xdr:nvSpPr>
        <xdr:cNvPr id="6" name="Rectángulo 5"/>
        <xdr:cNvSpPr/>
      </xdr:nvSpPr>
      <xdr:spPr>
        <a:xfrm>
          <a:off x="11008179" y="0"/>
          <a:ext cx="2035943" cy="816477"/>
        </a:xfrm>
        <a:prstGeom prst="rect">
          <a:avLst/>
        </a:prstGeom>
        <a:noFill/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es-ES" sz="3200" b="0" cap="none" spc="0">
              <a:ln w="0"/>
              <a:solidFill>
                <a:srgbClr val="C00000"/>
              </a:solidFill>
              <a:effectLst>
                <a:reflection blurRad="6350" stA="53000" endA="300" endPos="35500" dir="5400000" sy="-90000" algn="bl" rotWithShape="0"/>
              </a:effectLst>
            </a:rPr>
            <a:t>ZONA CENTRO</a:t>
          </a:r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0</xdr:colOff>
      <xdr:row>4</xdr:row>
      <xdr:rowOff>0</xdr:rowOff>
    </xdr:from>
    <xdr:to>
      <xdr:col>26</xdr:col>
      <xdr:colOff>0</xdr:colOff>
      <xdr:row>4</xdr:row>
      <xdr:rowOff>0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16675" y="10382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26</xdr:col>
          <xdr:colOff>0</xdr:colOff>
          <xdr:row>4</xdr:row>
          <xdr:rowOff>0</xdr:rowOff>
        </xdr:from>
        <xdr:to>
          <xdr:col>26</xdr:col>
          <xdr:colOff>0</xdr:colOff>
          <xdr:row>4</xdr:row>
          <xdr:rowOff>0</xdr:rowOff>
        </xdr:to>
        <xdr:sp macro="" textlink="">
          <xdr:nvSpPr>
            <xdr:cNvPr id="12289" name="Object 1" hidden="1">
              <a:extLst>
                <a:ext uri="{63B3BB69-23CF-44E3-9099-C40C66FF867C}">
                  <a14:compatExt spid="_x0000_s122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122463</xdr:colOff>
      <xdr:row>1</xdr:row>
      <xdr:rowOff>84963</xdr:rowOff>
    </xdr:from>
    <xdr:to>
      <xdr:col>1</xdr:col>
      <xdr:colOff>767442</xdr:colOff>
      <xdr:row>2</xdr:row>
      <xdr:rowOff>188377</xdr:rowOff>
    </xdr:to>
    <xdr:sp macro="" textlink="">
      <xdr:nvSpPr>
        <xdr:cNvPr id="4" name="Rectángulo redondeado 3">
          <a:hlinkClick xmlns:r="http://schemas.openxmlformats.org/officeDocument/2006/relationships" r:id="rId2"/>
        </xdr:cNvPr>
        <xdr:cNvSpPr/>
      </xdr:nvSpPr>
      <xdr:spPr>
        <a:xfrm>
          <a:off x="122463" y="342138"/>
          <a:ext cx="1159329" cy="360589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="1">
              <a:latin typeface="Arial" panose="020B0604020202020204" pitchFamily="34" charset="0"/>
              <a:cs typeface="Arial" panose="020B0604020202020204" pitchFamily="34" charset="0"/>
            </a:rPr>
            <a:t>MENÚ</a:t>
          </a:r>
        </a:p>
      </xdr:txBody>
    </xdr:sp>
    <xdr:clientData/>
  </xdr:twoCellAnchor>
  <xdr:oneCellAnchor>
    <xdr:from>
      <xdr:col>15</xdr:col>
      <xdr:colOff>0</xdr:colOff>
      <xdr:row>0</xdr:row>
      <xdr:rowOff>0</xdr:rowOff>
    </xdr:from>
    <xdr:ext cx="2035943" cy="816477"/>
    <xdr:sp macro="" textlink="">
      <xdr:nvSpPr>
        <xdr:cNvPr id="6" name="Rectángulo 5"/>
        <xdr:cNvSpPr/>
      </xdr:nvSpPr>
      <xdr:spPr>
        <a:xfrm>
          <a:off x="11008179" y="0"/>
          <a:ext cx="2035943" cy="816477"/>
        </a:xfrm>
        <a:prstGeom prst="rect">
          <a:avLst/>
        </a:prstGeom>
        <a:noFill/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es-ES" sz="3200" b="0" cap="none" spc="0">
              <a:ln w="0"/>
              <a:solidFill>
                <a:srgbClr val="C00000"/>
              </a:solidFill>
              <a:effectLst>
                <a:reflection blurRad="6350" stA="53000" endA="300" endPos="35500" dir="5400000" sy="-90000" algn="bl" rotWithShape="0"/>
              </a:effectLst>
            </a:rPr>
            <a:t>ZONA CENTRO</a:t>
          </a:r>
        </a:p>
      </xdr:txBody>
    </xdr:sp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0</xdr:colOff>
      <xdr:row>4</xdr:row>
      <xdr:rowOff>0</xdr:rowOff>
    </xdr:from>
    <xdr:to>
      <xdr:col>26</xdr:col>
      <xdr:colOff>0</xdr:colOff>
      <xdr:row>4</xdr:row>
      <xdr:rowOff>0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16675" y="10382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26</xdr:col>
          <xdr:colOff>0</xdr:colOff>
          <xdr:row>4</xdr:row>
          <xdr:rowOff>0</xdr:rowOff>
        </xdr:from>
        <xdr:to>
          <xdr:col>26</xdr:col>
          <xdr:colOff>0</xdr:colOff>
          <xdr:row>4</xdr:row>
          <xdr:rowOff>0</xdr:rowOff>
        </xdr:to>
        <xdr:sp macro="" textlink="">
          <xdr:nvSpPr>
            <xdr:cNvPr id="13313" name="Object 1" hidden="1">
              <a:extLst>
                <a:ext uri="{63B3BB69-23CF-44E3-9099-C40C66FF867C}">
                  <a14:compatExt spid="_x0000_s133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122463</xdr:colOff>
      <xdr:row>1</xdr:row>
      <xdr:rowOff>84963</xdr:rowOff>
    </xdr:from>
    <xdr:to>
      <xdr:col>1</xdr:col>
      <xdr:colOff>767442</xdr:colOff>
      <xdr:row>2</xdr:row>
      <xdr:rowOff>188377</xdr:rowOff>
    </xdr:to>
    <xdr:sp macro="" textlink="">
      <xdr:nvSpPr>
        <xdr:cNvPr id="4" name="Rectángulo redondeado 3">
          <a:hlinkClick xmlns:r="http://schemas.openxmlformats.org/officeDocument/2006/relationships" r:id="rId2"/>
        </xdr:cNvPr>
        <xdr:cNvSpPr/>
      </xdr:nvSpPr>
      <xdr:spPr>
        <a:xfrm>
          <a:off x="122463" y="342138"/>
          <a:ext cx="1159329" cy="360589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="1">
              <a:latin typeface="Arial" panose="020B0604020202020204" pitchFamily="34" charset="0"/>
              <a:cs typeface="Arial" panose="020B0604020202020204" pitchFamily="34" charset="0"/>
            </a:rPr>
            <a:t>MENÚ</a:t>
          </a:r>
        </a:p>
      </xdr:txBody>
    </xdr:sp>
    <xdr:clientData/>
  </xdr:twoCellAnchor>
  <xdr:oneCellAnchor>
    <xdr:from>
      <xdr:col>15</xdr:col>
      <xdr:colOff>0</xdr:colOff>
      <xdr:row>0</xdr:row>
      <xdr:rowOff>0</xdr:rowOff>
    </xdr:from>
    <xdr:ext cx="2035943" cy="816477"/>
    <xdr:sp macro="" textlink="">
      <xdr:nvSpPr>
        <xdr:cNvPr id="6" name="Rectángulo 5"/>
        <xdr:cNvSpPr/>
      </xdr:nvSpPr>
      <xdr:spPr>
        <a:xfrm>
          <a:off x="11008179" y="0"/>
          <a:ext cx="2035943" cy="816477"/>
        </a:xfrm>
        <a:prstGeom prst="rect">
          <a:avLst/>
        </a:prstGeom>
        <a:noFill/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es-ES" sz="3200" b="0" cap="none" spc="0">
              <a:ln w="0"/>
              <a:solidFill>
                <a:srgbClr val="C00000"/>
              </a:solidFill>
              <a:effectLst>
                <a:reflection blurRad="6350" stA="53000" endA="300" endPos="35500" dir="5400000" sy="-90000" algn="bl" rotWithShape="0"/>
              </a:effectLst>
            </a:rPr>
            <a:t>ZONA CENTRO</a:t>
          </a:r>
        </a:p>
      </xdr:txBody>
    </xdr:sp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0</xdr:colOff>
      <xdr:row>4</xdr:row>
      <xdr:rowOff>0</xdr:rowOff>
    </xdr:from>
    <xdr:to>
      <xdr:col>26</xdr:col>
      <xdr:colOff>0</xdr:colOff>
      <xdr:row>4</xdr:row>
      <xdr:rowOff>0</xdr:rowOff>
    </xdr:to>
    <xdr:pic>
      <xdr:nvPicPr>
        <xdr:cNvPr id="6" name="Imagen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16675" y="10382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26</xdr:col>
          <xdr:colOff>0</xdr:colOff>
          <xdr:row>4</xdr:row>
          <xdr:rowOff>0</xdr:rowOff>
        </xdr:from>
        <xdr:to>
          <xdr:col>26</xdr:col>
          <xdr:colOff>0</xdr:colOff>
          <xdr:row>4</xdr:row>
          <xdr:rowOff>0</xdr:rowOff>
        </xdr:to>
        <xdr:sp macro="" textlink="">
          <xdr:nvSpPr>
            <xdr:cNvPr id="14347" name="Object 11" hidden="1">
              <a:extLst>
                <a:ext uri="{63B3BB69-23CF-44E3-9099-C40C66FF867C}">
                  <a14:compatExt spid="_x0000_s143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122463</xdr:colOff>
      <xdr:row>1</xdr:row>
      <xdr:rowOff>84963</xdr:rowOff>
    </xdr:from>
    <xdr:to>
      <xdr:col>1</xdr:col>
      <xdr:colOff>767442</xdr:colOff>
      <xdr:row>2</xdr:row>
      <xdr:rowOff>188377</xdr:rowOff>
    </xdr:to>
    <xdr:sp macro="" textlink="">
      <xdr:nvSpPr>
        <xdr:cNvPr id="8" name="Rectángulo redondeado 7">
          <a:hlinkClick xmlns:r="http://schemas.openxmlformats.org/officeDocument/2006/relationships" r:id="rId2"/>
        </xdr:cNvPr>
        <xdr:cNvSpPr/>
      </xdr:nvSpPr>
      <xdr:spPr>
        <a:xfrm>
          <a:off x="122463" y="342138"/>
          <a:ext cx="1159329" cy="360589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="1">
              <a:latin typeface="Arial" panose="020B0604020202020204" pitchFamily="34" charset="0"/>
              <a:cs typeface="Arial" panose="020B0604020202020204" pitchFamily="34" charset="0"/>
            </a:rPr>
            <a:t>MENÚ</a:t>
          </a:r>
        </a:p>
      </xdr:txBody>
    </xdr:sp>
    <xdr:clientData/>
  </xdr:twoCellAnchor>
  <xdr:oneCellAnchor>
    <xdr:from>
      <xdr:col>15</xdr:col>
      <xdr:colOff>0</xdr:colOff>
      <xdr:row>0</xdr:row>
      <xdr:rowOff>0</xdr:rowOff>
    </xdr:from>
    <xdr:ext cx="2035943" cy="816477"/>
    <xdr:sp macro="" textlink="">
      <xdr:nvSpPr>
        <xdr:cNvPr id="10" name="Rectángulo 9"/>
        <xdr:cNvSpPr/>
      </xdr:nvSpPr>
      <xdr:spPr>
        <a:xfrm>
          <a:off x="11008179" y="0"/>
          <a:ext cx="2035943" cy="816477"/>
        </a:xfrm>
        <a:prstGeom prst="rect">
          <a:avLst/>
        </a:prstGeom>
        <a:noFill/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es-ES" sz="3200" b="0" cap="none" spc="0">
              <a:ln w="0"/>
              <a:solidFill>
                <a:srgbClr val="C00000"/>
              </a:solidFill>
              <a:effectLst>
                <a:reflection blurRad="6350" stA="53000" endA="300" endPos="35500" dir="5400000" sy="-90000" algn="bl" rotWithShape="0"/>
              </a:effectLst>
            </a:rPr>
            <a:t>ZONA CENTRO</a:t>
          </a:r>
        </a:p>
      </xdr:txBody>
    </xdr:sp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0</xdr:colOff>
      <xdr:row>4</xdr:row>
      <xdr:rowOff>0</xdr:rowOff>
    </xdr:from>
    <xdr:to>
      <xdr:col>26</xdr:col>
      <xdr:colOff>0</xdr:colOff>
      <xdr:row>4</xdr:row>
      <xdr:rowOff>0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16675" y="10382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26</xdr:col>
          <xdr:colOff>0</xdr:colOff>
          <xdr:row>4</xdr:row>
          <xdr:rowOff>0</xdr:rowOff>
        </xdr:from>
        <xdr:to>
          <xdr:col>26</xdr:col>
          <xdr:colOff>0</xdr:colOff>
          <xdr:row>4</xdr:row>
          <xdr:rowOff>0</xdr:rowOff>
        </xdr:to>
        <xdr:sp macro="" textlink="">
          <xdr:nvSpPr>
            <xdr:cNvPr id="15361" name="Object 1" hidden="1">
              <a:extLst>
                <a:ext uri="{63B3BB69-23CF-44E3-9099-C40C66FF867C}">
                  <a14:compatExt spid="_x0000_s153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122463</xdr:colOff>
      <xdr:row>1</xdr:row>
      <xdr:rowOff>77562</xdr:rowOff>
    </xdr:from>
    <xdr:to>
      <xdr:col>1</xdr:col>
      <xdr:colOff>767442</xdr:colOff>
      <xdr:row>2</xdr:row>
      <xdr:rowOff>180976</xdr:rowOff>
    </xdr:to>
    <xdr:sp macro="" textlink="">
      <xdr:nvSpPr>
        <xdr:cNvPr id="4" name="Rectángulo redondeado 3">
          <a:hlinkClick xmlns:r="http://schemas.openxmlformats.org/officeDocument/2006/relationships" r:id="rId2"/>
        </xdr:cNvPr>
        <xdr:cNvSpPr/>
      </xdr:nvSpPr>
      <xdr:spPr>
        <a:xfrm>
          <a:off x="122463" y="334737"/>
          <a:ext cx="1159329" cy="360589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="1">
              <a:latin typeface="Arial" panose="020B0604020202020204" pitchFamily="34" charset="0"/>
              <a:cs typeface="Arial" panose="020B0604020202020204" pitchFamily="34" charset="0"/>
            </a:rPr>
            <a:t>MENÚ</a:t>
          </a:r>
        </a:p>
      </xdr:txBody>
    </xdr:sp>
    <xdr:clientData/>
  </xdr:twoCellAnchor>
  <xdr:oneCellAnchor>
    <xdr:from>
      <xdr:col>15</xdr:col>
      <xdr:colOff>0</xdr:colOff>
      <xdr:row>0</xdr:row>
      <xdr:rowOff>0</xdr:rowOff>
    </xdr:from>
    <xdr:ext cx="2035943" cy="816477"/>
    <xdr:sp macro="" textlink="">
      <xdr:nvSpPr>
        <xdr:cNvPr id="6" name="Rectángulo 5"/>
        <xdr:cNvSpPr/>
      </xdr:nvSpPr>
      <xdr:spPr>
        <a:xfrm>
          <a:off x="11001375" y="0"/>
          <a:ext cx="2035943" cy="816477"/>
        </a:xfrm>
        <a:prstGeom prst="rect">
          <a:avLst/>
        </a:prstGeom>
        <a:noFill/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es-ES" sz="3200" b="0" cap="none" spc="0">
              <a:ln w="0"/>
              <a:solidFill>
                <a:srgbClr val="C00000"/>
              </a:solidFill>
              <a:effectLst>
                <a:reflection blurRad="6350" stA="53000" endA="300" endPos="35500" dir="5400000" sy="-90000" algn="bl" rotWithShape="0"/>
              </a:effectLst>
            </a:rPr>
            <a:t>ZONA CENTRO</a:t>
          </a:r>
        </a:p>
      </xdr:txBody>
    </xdr:sp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0</xdr:colOff>
      <xdr:row>4</xdr:row>
      <xdr:rowOff>0</xdr:rowOff>
    </xdr:from>
    <xdr:to>
      <xdr:col>26</xdr:col>
      <xdr:colOff>0</xdr:colOff>
      <xdr:row>4</xdr:row>
      <xdr:rowOff>0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16675" y="10382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26</xdr:col>
          <xdr:colOff>0</xdr:colOff>
          <xdr:row>4</xdr:row>
          <xdr:rowOff>0</xdr:rowOff>
        </xdr:from>
        <xdr:to>
          <xdr:col>26</xdr:col>
          <xdr:colOff>0</xdr:colOff>
          <xdr:row>4</xdr:row>
          <xdr:rowOff>0</xdr:rowOff>
        </xdr:to>
        <xdr:sp macro="" textlink="">
          <xdr:nvSpPr>
            <xdr:cNvPr id="16385" name="Object 1" hidden="1">
              <a:extLst>
                <a:ext uri="{63B3BB69-23CF-44E3-9099-C40C66FF867C}">
                  <a14:compatExt spid="_x0000_s163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122463</xdr:colOff>
      <xdr:row>1</xdr:row>
      <xdr:rowOff>84963</xdr:rowOff>
    </xdr:from>
    <xdr:to>
      <xdr:col>1</xdr:col>
      <xdr:colOff>767442</xdr:colOff>
      <xdr:row>2</xdr:row>
      <xdr:rowOff>188377</xdr:rowOff>
    </xdr:to>
    <xdr:sp macro="" textlink="">
      <xdr:nvSpPr>
        <xdr:cNvPr id="4" name="Rectángulo redondeado 3">
          <a:hlinkClick xmlns:r="http://schemas.openxmlformats.org/officeDocument/2006/relationships" r:id="rId2"/>
        </xdr:cNvPr>
        <xdr:cNvSpPr/>
      </xdr:nvSpPr>
      <xdr:spPr>
        <a:xfrm>
          <a:off x="122463" y="342138"/>
          <a:ext cx="1159329" cy="360589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="1">
              <a:latin typeface="Arial" panose="020B0604020202020204" pitchFamily="34" charset="0"/>
              <a:cs typeface="Arial" panose="020B0604020202020204" pitchFamily="34" charset="0"/>
            </a:rPr>
            <a:t>MENÚ</a:t>
          </a:r>
        </a:p>
      </xdr:txBody>
    </xdr:sp>
    <xdr:clientData/>
  </xdr:twoCellAnchor>
  <xdr:twoCellAnchor editAs="oneCell">
    <xdr:from>
      <xdr:col>1</xdr:col>
      <xdr:colOff>857250</xdr:colOff>
      <xdr:row>0</xdr:row>
      <xdr:rowOff>54432</xdr:rowOff>
    </xdr:from>
    <xdr:to>
      <xdr:col>3</xdr:col>
      <xdr:colOff>1276348</xdr:colOff>
      <xdr:row>3</xdr:row>
      <xdr:rowOff>222507</xdr:rowOff>
    </xdr:to>
    <xdr:pic>
      <xdr:nvPicPr>
        <xdr:cNvPr id="5" name="0 Imagen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54432"/>
          <a:ext cx="2533648" cy="939600"/>
        </a:xfrm>
        <a:prstGeom prst="rect">
          <a:avLst/>
        </a:prstGeom>
      </xdr:spPr>
    </xdr:pic>
    <xdr:clientData/>
  </xdr:twoCellAnchor>
  <xdr:oneCellAnchor>
    <xdr:from>
      <xdr:col>15</xdr:col>
      <xdr:colOff>0</xdr:colOff>
      <xdr:row>0</xdr:row>
      <xdr:rowOff>0</xdr:rowOff>
    </xdr:from>
    <xdr:ext cx="2035943" cy="816477"/>
    <xdr:sp macro="" textlink="">
      <xdr:nvSpPr>
        <xdr:cNvPr id="6" name="Rectángulo 5"/>
        <xdr:cNvSpPr/>
      </xdr:nvSpPr>
      <xdr:spPr>
        <a:xfrm>
          <a:off x="11001375" y="0"/>
          <a:ext cx="2035943" cy="816477"/>
        </a:xfrm>
        <a:prstGeom prst="rect">
          <a:avLst/>
        </a:prstGeom>
        <a:noFill/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es-ES" sz="3200" b="0" cap="none" spc="0">
              <a:ln w="0"/>
              <a:solidFill>
                <a:srgbClr val="C00000"/>
              </a:solidFill>
              <a:effectLst>
                <a:reflection blurRad="6350" stA="53000" endA="300" endPos="35500" dir="5400000" sy="-90000" algn="bl" rotWithShape="0"/>
              </a:effectLst>
            </a:rPr>
            <a:t>ZONA CENTRO</a:t>
          </a:r>
        </a:p>
      </xdr:txBody>
    </xdr:sp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0</xdr:colOff>
      <xdr:row>4</xdr:row>
      <xdr:rowOff>0</xdr:rowOff>
    </xdr:from>
    <xdr:to>
      <xdr:col>26</xdr:col>
      <xdr:colOff>0</xdr:colOff>
      <xdr:row>4</xdr:row>
      <xdr:rowOff>0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16675" y="10382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26</xdr:col>
          <xdr:colOff>0</xdr:colOff>
          <xdr:row>4</xdr:row>
          <xdr:rowOff>0</xdr:rowOff>
        </xdr:from>
        <xdr:to>
          <xdr:col>26</xdr:col>
          <xdr:colOff>0</xdr:colOff>
          <xdr:row>4</xdr:row>
          <xdr:rowOff>0</xdr:rowOff>
        </xdr:to>
        <xdr:sp macro="" textlink="">
          <xdr:nvSpPr>
            <xdr:cNvPr id="17409" name="Object 1" hidden="1">
              <a:extLst>
                <a:ext uri="{63B3BB69-23CF-44E3-9099-C40C66FF867C}">
                  <a14:compatExt spid="_x0000_s174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122463</xdr:colOff>
      <xdr:row>1</xdr:row>
      <xdr:rowOff>84963</xdr:rowOff>
    </xdr:from>
    <xdr:to>
      <xdr:col>1</xdr:col>
      <xdr:colOff>767442</xdr:colOff>
      <xdr:row>2</xdr:row>
      <xdr:rowOff>188377</xdr:rowOff>
    </xdr:to>
    <xdr:sp macro="" textlink="">
      <xdr:nvSpPr>
        <xdr:cNvPr id="4" name="Rectángulo redondeado 3">
          <a:hlinkClick xmlns:r="http://schemas.openxmlformats.org/officeDocument/2006/relationships" r:id="rId2"/>
        </xdr:cNvPr>
        <xdr:cNvSpPr/>
      </xdr:nvSpPr>
      <xdr:spPr>
        <a:xfrm>
          <a:off x="122463" y="342138"/>
          <a:ext cx="1159329" cy="360589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="1">
              <a:latin typeface="Arial" panose="020B0604020202020204" pitchFamily="34" charset="0"/>
              <a:cs typeface="Arial" panose="020B0604020202020204" pitchFamily="34" charset="0"/>
            </a:rPr>
            <a:t>MENÚ</a:t>
          </a:r>
        </a:p>
      </xdr:txBody>
    </xdr:sp>
    <xdr:clientData/>
  </xdr:twoCellAnchor>
  <xdr:twoCellAnchor editAs="oneCell">
    <xdr:from>
      <xdr:col>1</xdr:col>
      <xdr:colOff>857250</xdr:colOff>
      <xdr:row>0</xdr:row>
      <xdr:rowOff>54432</xdr:rowOff>
    </xdr:from>
    <xdr:to>
      <xdr:col>3</xdr:col>
      <xdr:colOff>1276348</xdr:colOff>
      <xdr:row>3</xdr:row>
      <xdr:rowOff>222507</xdr:rowOff>
    </xdr:to>
    <xdr:pic>
      <xdr:nvPicPr>
        <xdr:cNvPr id="5" name="0 Imagen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54432"/>
          <a:ext cx="2533648" cy="939600"/>
        </a:xfrm>
        <a:prstGeom prst="rect">
          <a:avLst/>
        </a:prstGeom>
      </xdr:spPr>
    </xdr:pic>
    <xdr:clientData/>
  </xdr:twoCellAnchor>
  <xdr:oneCellAnchor>
    <xdr:from>
      <xdr:col>15</xdr:col>
      <xdr:colOff>0</xdr:colOff>
      <xdr:row>0</xdr:row>
      <xdr:rowOff>0</xdr:rowOff>
    </xdr:from>
    <xdr:ext cx="2035943" cy="816477"/>
    <xdr:sp macro="" textlink="">
      <xdr:nvSpPr>
        <xdr:cNvPr id="6" name="Rectángulo 5"/>
        <xdr:cNvSpPr/>
      </xdr:nvSpPr>
      <xdr:spPr>
        <a:xfrm>
          <a:off x="11001375" y="0"/>
          <a:ext cx="2035943" cy="816477"/>
        </a:xfrm>
        <a:prstGeom prst="rect">
          <a:avLst/>
        </a:prstGeom>
        <a:noFill/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es-ES" sz="3200" b="0" cap="none" spc="0">
              <a:ln w="0"/>
              <a:solidFill>
                <a:srgbClr val="C00000"/>
              </a:solidFill>
              <a:effectLst>
                <a:reflection blurRad="6350" stA="53000" endA="300" endPos="35500" dir="5400000" sy="-90000" algn="bl" rotWithShape="0"/>
              </a:effectLst>
            </a:rPr>
            <a:t>ZONA CENTRO</a:t>
          </a:r>
        </a:p>
      </xdr:txBody>
    </xdr:sp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0</xdr:colOff>
      <xdr:row>4</xdr:row>
      <xdr:rowOff>0</xdr:rowOff>
    </xdr:from>
    <xdr:to>
      <xdr:col>26</xdr:col>
      <xdr:colOff>0</xdr:colOff>
      <xdr:row>4</xdr:row>
      <xdr:rowOff>0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16675" y="10382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26</xdr:col>
          <xdr:colOff>0</xdr:colOff>
          <xdr:row>4</xdr:row>
          <xdr:rowOff>0</xdr:rowOff>
        </xdr:from>
        <xdr:to>
          <xdr:col>26</xdr:col>
          <xdr:colOff>0</xdr:colOff>
          <xdr:row>4</xdr:row>
          <xdr:rowOff>0</xdr:rowOff>
        </xdr:to>
        <xdr:sp macro="" textlink="">
          <xdr:nvSpPr>
            <xdr:cNvPr id="18433" name="Object 1" hidden="1">
              <a:extLst>
                <a:ext uri="{63B3BB69-23CF-44E3-9099-C40C66FF867C}">
                  <a14:compatExt spid="_x0000_s184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122463</xdr:colOff>
      <xdr:row>1</xdr:row>
      <xdr:rowOff>84963</xdr:rowOff>
    </xdr:from>
    <xdr:to>
      <xdr:col>1</xdr:col>
      <xdr:colOff>767442</xdr:colOff>
      <xdr:row>2</xdr:row>
      <xdr:rowOff>188377</xdr:rowOff>
    </xdr:to>
    <xdr:sp macro="" textlink="">
      <xdr:nvSpPr>
        <xdr:cNvPr id="4" name="Rectángulo redondeado 3">
          <a:hlinkClick xmlns:r="http://schemas.openxmlformats.org/officeDocument/2006/relationships" r:id="rId2"/>
        </xdr:cNvPr>
        <xdr:cNvSpPr/>
      </xdr:nvSpPr>
      <xdr:spPr>
        <a:xfrm>
          <a:off x="122463" y="342138"/>
          <a:ext cx="1159329" cy="360589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="1">
              <a:latin typeface="Arial" panose="020B0604020202020204" pitchFamily="34" charset="0"/>
              <a:cs typeface="Arial" panose="020B0604020202020204" pitchFamily="34" charset="0"/>
            </a:rPr>
            <a:t>MENÚ</a:t>
          </a:r>
        </a:p>
      </xdr:txBody>
    </xdr:sp>
    <xdr:clientData/>
  </xdr:twoCellAnchor>
  <xdr:twoCellAnchor editAs="oneCell">
    <xdr:from>
      <xdr:col>1</xdr:col>
      <xdr:colOff>857250</xdr:colOff>
      <xdr:row>0</xdr:row>
      <xdr:rowOff>54432</xdr:rowOff>
    </xdr:from>
    <xdr:to>
      <xdr:col>3</xdr:col>
      <xdr:colOff>1276348</xdr:colOff>
      <xdr:row>3</xdr:row>
      <xdr:rowOff>222507</xdr:rowOff>
    </xdr:to>
    <xdr:pic>
      <xdr:nvPicPr>
        <xdr:cNvPr id="5" name="0 Imagen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54432"/>
          <a:ext cx="2533648" cy="939600"/>
        </a:xfrm>
        <a:prstGeom prst="rect">
          <a:avLst/>
        </a:prstGeom>
      </xdr:spPr>
    </xdr:pic>
    <xdr:clientData/>
  </xdr:twoCellAnchor>
  <xdr:oneCellAnchor>
    <xdr:from>
      <xdr:col>15</xdr:col>
      <xdr:colOff>0</xdr:colOff>
      <xdr:row>0</xdr:row>
      <xdr:rowOff>0</xdr:rowOff>
    </xdr:from>
    <xdr:ext cx="2035943" cy="816477"/>
    <xdr:sp macro="" textlink="">
      <xdr:nvSpPr>
        <xdr:cNvPr id="6" name="Rectángulo 5"/>
        <xdr:cNvSpPr/>
      </xdr:nvSpPr>
      <xdr:spPr>
        <a:xfrm>
          <a:off x="11001375" y="0"/>
          <a:ext cx="2035943" cy="816477"/>
        </a:xfrm>
        <a:prstGeom prst="rect">
          <a:avLst/>
        </a:prstGeom>
        <a:noFill/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es-ES" sz="3200" b="0" cap="none" spc="0">
              <a:ln w="0"/>
              <a:solidFill>
                <a:srgbClr val="C00000"/>
              </a:solidFill>
              <a:effectLst>
                <a:reflection blurRad="6350" stA="53000" endA="300" endPos="35500" dir="5400000" sy="-90000" algn="bl" rotWithShape="0"/>
              </a:effectLst>
            </a:rPr>
            <a:t>ZONA CENTRO</a:t>
          </a:r>
        </a:p>
      </xdr:txBody>
    </xdr:sp>
    <xdr:clientData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0</xdr:colOff>
      <xdr:row>4</xdr:row>
      <xdr:rowOff>0</xdr:rowOff>
    </xdr:from>
    <xdr:to>
      <xdr:col>26</xdr:col>
      <xdr:colOff>0</xdr:colOff>
      <xdr:row>4</xdr:row>
      <xdr:rowOff>0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16675" y="10382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26</xdr:col>
          <xdr:colOff>0</xdr:colOff>
          <xdr:row>4</xdr:row>
          <xdr:rowOff>0</xdr:rowOff>
        </xdr:from>
        <xdr:to>
          <xdr:col>26</xdr:col>
          <xdr:colOff>0</xdr:colOff>
          <xdr:row>4</xdr:row>
          <xdr:rowOff>0</xdr:rowOff>
        </xdr:to>
        <xdr:sp macro="" textlink="">
          <xdr:nvSpPr>
            <xdr:cNvPr id="19457" name="Object 1" hidden="1">
              <a:extLst>
                <a:ext uri="{63B3BB69-23CF-44E3-9099-C40C66FF867C}">
                  <a14:compatExt spid="_x0000_s194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122463</xdr:colOff>
      <xdr:row>1</xdr:row>
      <xdr:rowOff>84963</xdr:rowOff>
    </xdr:from>
    <xdr:to>
      <xdr:col>1</xdr:col>
      <xdr:colOff>767442</xdr:colOff>
      <xdr:row>2</xdr:row>
      <xdr:rowOff>188377</xdr:rowOff>
    </xdr:to>
    <xdr:sp macro="" textlink="">
      <xdr:nvSpPr>
        <xdr:cNvPr id="4" name="Rectángulo redondeado 3">
          <a:hlinkClick xmlns:r="http://schemas.openxmlformats.org/officeDocument/2006/relationships" r:id="rId2"/>
        </xdr:cNvPr>
        <xdr:cNvSpPr/>
      </xdr:nvSpPr>
      <xdr:spPr>
        <a:xfrm>
          <a:off x="122463" y="342138"/>
          <a:ext cx="1159329" cy="360589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="1">
              <a:latin typeface="Arial" panose="020B0604020202020204" pitchFamily="34" charset="0"/>
              <a:cs typeface="Arial" panose="020B0604020202020204" pitchFamily="34" charset="0"/>
            </a:rPr>
            <a:t>MENÚ</a:t>
          </a:r>
        </a:p>
      </xdr:txBody>
    </xdr:sp>
    <xdr:clientData/>
  </xdr:twoCellAnchor>
  <xdr:twoCellAnchor editAs="oneCell">
    <xdr:from>
      <xdr:col>1</xdr:col>
      <xdr:colOff>857250</xdr:colOff>
      <xdr:row>0</xdr:row>
      <xdr:rowOff>54432</xdr:rowOff>
    </xdr:from>
    <xdr:to>
      <xdr:col>3</xdr:col>
      <xdr:colOff>1276348</xdr:colOff>
      <xdr:row>3</xdr:row>
      <xdr:rowOff>222507</xdr:rowOff>
    </xdr:to>
    <xdr:pic>
      <xdr:nvPicPr>
        <xdr:cNvPr id="5" name="0 Imagen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54432"/>
          <a:ext cx="2533648" cy="939600"/>
        </a:xfrm>
        <a:prstGeom prst="rect">
          <a:avLst/>
        </a:prstGeom>
      </xdr:spPr>
    </xdr:pic>
    <xdr:clientData/>
  </xdr:twoCellAnchor>
  <xdr:oneCellAnchor>
    <xdr:from>
      <xdr:col>15</xdr:col>
      <xdr:colOff>0</xdr:colOff>
      <xdr:row>0</xdr:row>
      <xdr:rowOff>0</xdr:rowOff>
    </xdr:from>
    <xdr:ext cx="2035943" cy="816477"/>
    <xdr:sp macro="" textlink="">
      <xdr:nvSpPr>
        <xdr:cNvPr id="6" name="Rectángulo 5"/>
        <xdr:cNvSpPr/>
      </xdr:nvSpPr>
      <xdr:spPr>
        <a:xfrm>
          <a:off x="11001375" y="0"/>
          <a:ext cx="2035943" cy="816477"/>
        </a:xfrm>
        <a:prstGeom prst="rect">
          <a:avLst/>
        </a:prstGeom>
        <a:noFill/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es-ES" sz="3200" b="0" cap="none" spc="0">
              <a:ln w="0"/>
              <a:solidFill>
                <a:srgbClr val="C00000"/>
              </a:solidFill>
              <a:effectLst>
                <a:reflection blurRad="6350" stA="53000" endA="300" endPos="35500" dir="5400000" sy="-90000" algn="bl" rotWithShape="0"/>
              </a:effectLst>
            </a:rPr>
            <a:t>ZONA CENTRO</a:t>
          </a:r>
        </a:p>
      </xdr:txBody>
    </xdr:sp>
    <xdr:clientData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0</xdr:colOff>
      <xdr:row>4</xdr:row>
      <xdr:rowOff>0</xdr:rowOff>
    </xdr:from>
    <xdr:to>
      <xdr:col>26</xdr:col>
      <xdr:colOff>0</xdr:colOff>
      <xdr:row>4</xdr:row>
      <xdr:rowOff>0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16675" y="10382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26</xdr:col>
          <xdr:colOff>0</xdr:colOff>
          <xdr:row>4</xdr:row>
          <xdr:rowOff>0</xdr:rowOff>
        </xdr:from>
        <xdr:to>
          <xdr:col>26</xdr:col>
          <xdr:colOff>0</xdr:colOff>
          <xdr:row>4</xdr:row>
          <xdr:rowOff>0</xdr:rowOff>
        </xdr:to>
        <xdr:sp macro="" textlink="">
          <xdr:nvSpPr>
            <xdr:cNvPr id="20481" name="Object 1" hidden="1">
              <a:extLst>
                <a:ext uri="{63B3BB69-23CF-44E3-9099-C40C66FF867C}">
                  <a14:compatExt spid="_x0000_s204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122463</xdr:colOff>
      <xdr:row>1</xdr:row>
      <xdr:rowOff>84963</xdr:rowOff>
    </xdr:from>
    <xdr:to>
      <xdr:col>1</xdr:col>
      <xdr:colOff>767442</xdr:colOff>
      <xdr:row>2</xdr:row>
      <xdr:rowOff>188377</xdr:rowOff>
    </xdr:to>
    <xdr:sp macro="" textlink="">
      <xdr:nvSpPr>
        <xdr:cNvPr id="4" name="Rectángulo redondeado 3">
          <a:hlinkClick xmlns:r="http://schemas.openxmlformats.org/officeDocument/2006/relationships" r:id="rId2"/>
        </xdr:cNvPr>
        <xdr:cNvSpPr/>
      </xdr:nvSpPr>
      <xdr:spPr>
        <a:xfrm>
          <a:off x="122463" y="342138"/>
          <a:ext cx="1159329" cy="360589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="1">
              <a:latin typeface="Arial" panose="020B0604020202020204" pitchFamily="34" charset="0"/>
              <a:cs typeface="Arial" panose="020B0604020202020204" pitchFamily="34" charset="0"/>
            </a:rPr>
            <a:t>MENÚ</a:t>
          </a:r>
        </a:p>
      </xdr:txBody>
    </xdr:sp>
    <xdr:clientData/>
  </xdr:twoCellAnchor>
  <xdr:twoCellAnchor editAs="oneCell">
    <xdr:from>
      <xdr:col>1</xdr:col>
      <xdr:colOff>857250</xdr:colOff>
      <xdr:row>0</xdr:row>
      <xdr:rowOff>54432</xdr:rowOff>
    </xdr:from>
    <xdr:to>
      <xdr:col>3</xdr:col>
      <xdr:colOff>1276348</xdr:colOff>
      <xdr:row>3</xdr:row>
      <xdr:rowOff>222507</xdr:rowOff>
    </xdr:to>
    <xdr:pic>
      <xdr:nvPicPr>
        <xdr:cNvPr id="5" name="0 Imagen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54432"/>
          <a:ext cx="2533648" cy="939600"/>
        </a:xfrm>
        <a:prstGeom prst="rect">
          <a:avLst/>
        </a:prstGeom>
      </xdr:spPr>
    </xdr:pic>
    <xdr:clientData/>
  </xdr:twoCellAnchor>
  <xdr:oneCellAnchor>
    <xdr:from>
      <xdr:col>15</xdr:col>
      <xdr:colOff>0</xdr:colOff>
      <xdr:row>0</xdr:row>
      <xdr:rowOff>0</xdr:rowOff>
    </xdr:from>
    <xdr:ext cx="2035943" cy="816477"/>
    <xdr:sp macro="" textlink="">
      <xdr:nvSpPr>
        <xdr:cNvPr id="6" name="Rectángulo 5"/>
        <xdr:cNvSpPr/>
      </xdr:nvSpPr>
      <xdr:spPr>
        <a:xfrm>
          <a:off x="11001375" y="0"/>
          <a:ext cx="2035943" cy="816477"/>
        </a:xfrm>
        <a:prstGeom prst="rect">
          <a:avLst/>
        </a:prstGeom>
        <a:noFill/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es-ES" sz="3200" b="0" cap="none" spc="0">
              <a:ln w="0"/>
              <a:solidFill>
                <a:srgbClr val="C00000"/>
              </a:solidFill>
              <a:effectLst>
                <a:reflection blurRad="6350" stA="53000" endA="300" endPos="35500" dir="5400000" sy="-90000" algn="bl" rotWithShape="0"/>
              </a:effectLst>
            </a:rPr>
            <a:t>ZONA CENTRO</a:t>
          </a:r>
        </a:p>
      </xdr:txBody>
    </xdr:sp>
    <xdr:clientData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0</xdr:colOff>
      <xdr:row>4</xdr:row>
      <xdr:rowOff>0</xdr:rowOff>
    </xdr:from>
    <xdr:to>
      <xdr:col>26</xdr:col>
      <xdr:colOff>0</xdr:colOff>
      <xdr:row>4</xdr:row>
      <xdr:rowOff>0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16675" y="10382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26</xdr:col>
          <xdr:colOff>0</xdr:colOff>
          <xdr:row>4</xdr:row>
          <xdr:rowOff>0</xdr:rowOff>
        </xdr:from>
        <xdr:to>
          <xdr:col>26</xdr:col>
          <xdr:colOff>0</xdr:colOff>
          <xdr:row>4</xdr:row>
          <xdr:rowOff>0</xdr:rowOff>
        </xdr:to>
        <xdr:sp macro="" textlink="">
          <xdr:nvSpPr>
            <xdr:cNvPr id="21505" name="Object 1" hidden="1">
              <a:extLst>
                <a:ext uri="{63B3BB69-23CF-44E3-9099-C40C66FF867C}">
                  <a14:compatExt spid="_x0000_s215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122463</xdr:colOff>
      <xdr:row>1</xdr:row>
      <xdr:rowOff>84963</xdr:rowOff>
    </xdr:from>
    <xdr:to>
      <xdr:col>1</xdr:col>
      <xdr:colOff>767442</xdr:colOff>
      <xdr:row>2</xdr:row>
      <xdr:rowOff>188377</xdr:rowOff>
    </xdr:to>
    <xdr:sp macro="" textlink="">
      <xdr:nvSpPr>
        <xdr:cNvPr id="4" name="Rectángulo redondeado 3">
          <a:hlinkClick xmlns:r="http://schemas.openxmlformats.org/officeDocument/2006/relationships" r:id="rId2"/>
        </xdr:cNvPr>
        <xdr:cNvSpPr/>
      </xdr:nvSpPr>
      <xdr:spPr>
        <a:xfrm>
          <a:off x="122463" y="342138"/>
          <a:ext cx="1159329" cy="360589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="1">
              <a:latin typeface="Arial" panose="020B0604020202020204" pitchFamily="34" charset="0"/>
              <a:cs typeface="Arial" panose="020B0604020202020204" pitchFamily="34" charset="0"/>
            </a:rPr>
            <a:t>MENÚ</a:t>
          </a:r>
        </a:p>
      </xdr:txBody>
    </xdr:sp>
    <xdr:clientData/>
  </xdr:twoCellAnchor>
  <xdr:twoCellAnchor editAs="oneCell">
    <xdr:from>
      <xdr:col>1</xdr:col>
      <xdr:colOff>857250</xdr:colOff>
      <xdr:row>0</xdr:row>
      <xdr:rowOff>54432</xdr:rowOff>
    </xdr:from>
    <xdr:to>
      <xdr:col>3</xdr:col>
      <xdr:colOff>1276348</xdr:colOff>
      <xdr:row>3</xdr:row>
      <xdr:rowOff>222507</xdr:rowOff>
    </xdr:to>
    <xdr:pic>
      <xdr:nvPicPr>
        <xdr:cNvPr id="5" name="0 Imagen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54432"/>
          <a:ext cx="2533648" cy="939600"/>
        </a:xfrm>
        <a:prstGeom prst="rect">
          <a:avLst/>
        </a:prstGeom>
      </xdr:spPr>
    </xdr:pic>
    <xdr:clientData/>
  </xdr:twoCellAnchor>
  <xdr:oneCellAnchor>
    <xdr:from>
      <xdr:col>15</xdr:col>
      <xdr:colOff>0</xdr:colOff>
      <xdr:row>0</xdr:row>
      <xdr:rowOff>0</xdr:rowOff>
    </xdr:from>
    <xdr:ext cx="2035943" cy="816477"/>
    <xdr:sp macro="" textlink="">
      <xdr:nvSpPr>
        <xdr:cNvPr id="6" name="Rectángulo 5"/>
        <xdr:cNvSpPr/>
      </xdr:nvSpPr>
      <xdr:spPr>
        <a:xfrm>
          <a:off x="11001375" y="0"/>
          <a:ext cx="2035943" cy="816477"/>
        </a:xfrm>
        <a:prstGeom prst="rect">
          <a:avLst/>
        </a:prstGeom>
        <a:noFill/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es-ES" sz="3200" b="0" cap="none" spc="0">
              <a:ln w="0"/>
              <a:solidFill>
                <a:srgbClr val="C00000"/>
              </a:solidFill>
              <a:effectLst>
                <a:reflection blurRad="6350" stA="53000" endA="300" endPos="35500" dir="5400000" sy="-90000" algn="bl" rotWithShape="0"/>
              </a:effectLst>
            </a:rPr>
            <a:t>ZONA CENTRO</a:t>
          </a:r>
        </a:p>
      </xdr:txBody>
    </xdr:sp>
    <xdr:clientData/>
  </xdr:one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0</xdr:colOff>
      <xdr:row>4</xdr:row>
      <xdr:rowOff>0</xdr:rowOff>
    </xdr:from>
    <xdr:to>
      <xdr:col>26</xdr:col>
      <xdr:colOff>0</xdr:colOff>
      <xdr:row>4</xdr:row>
      <xdr:rowOff>0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16675" y="10382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26</xdr:col>
          <xdr:colOff>0</xdr:colOff>
          <xdr:row>4</xdr:row>
          <xdr:rowOff>0</xdr:rowOff>
        </xdr:from>
        <xdr:to>
          <xdr:col>26</xdr:col>
          <xdr:colOff>0</xdr:colOff>
          <xdr:row>4</xdr:row>
          <xdr:rowOff>0</xdr:rowOff>
        </xdr:to>
        <xdr:sp macro="" textlink="">
          <xdr:nvSpPr>
            <xdr:cNvPr id="22529" name="Object 1" hidden="1">
              <a:extLst>
                <a:ext uri="{63B3BB69-23CF-44E3-9099-C40C66FF867C}">
                  <a14:compatExt spid="_x0000_s225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122463</xdr:colOff>
      <xdr:row>1</xdr:row>
      <xdr:rowOff>84963</xdr:rowOff>
    </xdr:from>
    <xdr:to>
      <xdr:col>1</xdr:col>
      <xdr:colOff>767442</xdr:colOff>
      <xdr:row>2</xdr:row>
      <xdr:rowOff>188377</xdr:rowOff>
    </xdr:to>
    <xdr:sp macro="" textlink="">
      <xdr:nvSpPr>
        <xdr:cNvPr id="4" name="Rectángulo redondeado 3">
          <a:hlinkClick xmlns:r="http://schemas.openxmlformats.org/officeDocument/2006/relationships" r:id="rId2"/>
        </xdr:cNvPr>
        <xdr:cNvSpPr/>
      </xdr:nvSpPr>
      <xdr:spPr>
        <a:xfrm>
          <a:off x="122463" y="342138"/>
          <a:ext cx="1159329" cy="360589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="1">
              <a:latin typeface="Arial" panose="020B0604020202020204" pitchFamily="34" charset="0"/>
              <a:cs typeface="Arial" panose="020B0604020202020204" pitchFamily="34" charset="0"/>
            </a:rPr>
            <a:t>MENÚ</a:t>
          </a:r>
        </a:p>
      </xdr:txBody>
    </xdr:sp>
    <xdr:clientData/>
  </xdr:twoCellAnchor>
  <xdr:twoCellAnchor editAs="oneCell">
    <xdr:from>
      <xdr:col>1</xdr:col>
      <xdr:colOff>857250</xdr:colOff>
      <xdr:row>0</xdr:row>
      <xdr:rowOff>54432</xdr:rowOff>
    </xdr:from>
    <xdr:to>
      <xdr:col>3</xdr:col>
      <xdr:colOff>1276348</xdr:colOff>
      <xdr:row>3</xdr:row>
      <xdr:rowOff>222507</xdr:rowOff>
    </xdr:to>
    <xdr:pic>
      <xdr:nvPicPr>
        <xdr:cNvPr id="5" name="0 Imagen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54432"/>
          <a:ext cx="2533648" cy="939600"/>
        </a:xfrm>
        <a:prstGeom prst="rect">
          <a:avLst/>
        </a:prstGeom>
      </xdr:spPr>
    </xdr:pic>
    <xdr:clientData/>
  </xdr:twoCellAnchor>
  <xdr:oneCellAnchor>
    <xdr:from>
      <xdr:col>15</xdr:col>
      <xdr:colOff>0</xdr:colOff>
      <xdr:row>0</xdr:row>
      <xdr:rowOff>0</xdr:rowOff>
    </xdr:from>
    <xdr:ext cx="2035943" cy="816477"/>
    <xdr:sp macro="" textlink="">
      <xdr:nvSpPr>
        <xdr:cNvPr id="6" name="Rectángulo 5"/>
        <xdr:cNvSpPr/>
      </xdr:nvSpPr>
      <xdr:spPr>
        <a:xfrm>
          <a:off x="11001375" y="0"/>
          <a:ext cx="2035943" cy="816477"/>
        </a:xfrm>
        <a:prstGeom prst="rect">
          <a:avLst/>
        </a:prstGeom>
        <a:noFill/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es-ES" sz="3200" b="0" cap="none" spc="0">
              <a:ln w="0"/>
              <a:solidFill>
                <a:srgbClr val="C00000"/>
              </a:solidFill>
              <a:effectLst>
                <a:reflection blurRad="6350" stA="53000" endA="300" endPos="35500" dir="5400000" sy="-90000" algn="bl" rotWithShape="0"/>
              </a:effectLst>
            </a:rPr>
            <a:t>ZONA CENTRO</a:t>
          </a:r>
        </a:p>
      </xdr:txBody>
    </xdr:sp>
    <xdr:clientData/>
  </xdr:one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0</xdr:colOff>
      <xdr:row>4</xdr:row>
      <xdr:rowOff>0</xdr:rowOff>
    </xdr:from>
    <xdr:to>
      <xdr:col>26</xdr:col>
      <xdr:colOff>0</xdr:colOff>
      <xdr:row>4</xdr:row>
      <xdr:rowOff>0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16675" y="10382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26</xdr:col>
          <xdr:colOff>0</xdr:colOff>
          <xdr:row>4</xdr:row>
          <xdr:rowOff>0</xdr:rowOff>
        </xdr:from>
        <xdr:to>
          <xdr:col>26</xdr:col>
          <xdr:colOff>0</xdr:colOff>
          <xdr:row>4</xdr:row>
          <xdr:rowOff>0</xdr:rowOff>
        </xdr:to>
        <xdr:sp macro="" textlink="">
          <xdr:nvSpPr>
            <xdr:cNvPr id="23553" name="Object 1" hidden="1">
              <a:extLst>
                <a:ext uri="{63B3BB69-23CF-44E3-9099-C40C66FF867C}">
                  <a14:compatExt spid="_x0000_s235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122463</xdr:colOff>
      <xdr:row>1</xdr:row>
      <xdr:rowOff>84367</xdr:rowOff>
    </xdr:from>
    <xdr:to>
      <xdr:col>1</xdr:col>
      <xdr:colOff>767442</xdr:colOff>
      <xdr:row>2</xdr:row>
      <xdr:rowOff>187781</xdr:rowOff>
    </xdr:to>
    <xdr:sp macro="" textlink="">
      <xdr:nvSpPr>
        <xdr:cNvPr id="4" name="Rectángulo redondeado 3">
          <a:hlinkClick xmlns:r="http://schemas.openxmlformats.org/officeDocument/2006/relationships" r:id="rId2"/>
        </xdr:cNvPr>
        <xdr:cNvSpPr/>
      </xdr:nvSpPr>
      <xdr:spPr>
        <a:xfrm>
          <a:off x="122463" y="341542"/>
          <a:ext cx="1159329" cy="360589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="1">
              <a:latin typeface="Arial" panose="020B0604020202020204" pitchFamily="34" charset="0"/>
              <a:cs typeface="Arial" panose="020B0604020202020204" pitchFamily="34" charset="0"/>
            </a:rPr>
            <a:t>MENÚ</a:t>
          </a:r>
        </a:p>
      </xdr:txBody>
    </xdr:sp>
    <xdr:clientData/>
  </xdr:twoCellAnchor>
  <xdr:twoCellAnchor editAs="oneCell">
    <xdr:from>
      <xdr:col>1</xdr:col>
      <xdr:colOff>857250</xdr:colOff>
      <xdr:row>0</xdr:row>
      <xdr:rowOff>54432</xdr:rowOff>
    </xdr:from>
    <xdr:to>
      <xdr:col>3</xdr:col>
      <xdr:colOff>1292678</xdr:colOff>
      <xdr:row>3</xdr:row>
      <xdr:rowOff>222507</xdr:rowOff>
    </xdr:to>
    <xdr:pic>
      <xdr:nvPicPr>
        <xdr:cNvPr id="5" name="0 Imagen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54432"/>
          <a:ext cx="2549978" cy="939600"/>
        </a:xfrm>
        <a:prstGeom prst="rect">
          <a:avLst/>
        </a:prstGeom>
      </xdr:spPr>
    </xdr:pic>
    <xdr:clientData/>
  </xdr:twoCellAnchor>
  <xdr:oneCellAnchor>
    <xdr:from>
      <xdr:col>15</xdr:col>
      <xdr:colOff>0</xdr:colOff>
      <xdr:row>0</xdr:row>
      <xdr:rowOff>0</xdr:rowOff>
    </xdr:from>
    <xdr:ext cx="2035943" cy="816477"/>
    <xdr:sp macro="" textlink="">
      <xdr:nvSpPr>
        <xdr:cNvPr id="6" name="Rectángulo 5"/>
        <xdr:cNvSpPr/>
      </xdr:nvSpPr>
      <xdr:spPr>
        <a:xfrm>
          <a:off x="11001375" y="0"/>
          <a:ext cx="2035943" cy="816477"/>
        </a:xfrm>
        <a:prstGeom prst="rect">
          <a:avLst/>
        </a:prstGeom>
        <a:noFill/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es-ES" sz="3200" b="0" cap="none" spc="0">
              <a:ln w="0"/>
              <a:solidFill>
                <a:srgbClr val="C00000"/>
              </a:solidFill>
              <a:effectLst>
                <a:reflection blurRad="6350" stA="53000" endA="300" endPos="35500" dir="5400000" sy="-90000" algn="bl" rotWithShape="0"/>
              </a:effectLst>
            </a:rPr>
            <a:t>ZONA CENTRO</a:t>
          </a:r>
        </a:p>
      </xdr:txBody>
    </xdr:sp>
    <xdr:clientData/>
  </xdr:one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0</xdr:colOff>
      <xdr:row>4</xdr:row>
      <xdr:rowOff>0</xdr:rowOff>
    </xdr:from>
    <xdr:to>
      <xdr:col>26</xdr:col>
      <xdr:colOff>0</xdr:colOff>
      <xdr:row>4</xdr:row>
      <xdr:rowOff>0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16675" y="10382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26</xdr:col>
          <xdr:colOff>0</xdr:colOff>
          <xdr:row>4</xdr:row>
          <xdr:rowOff>0</xdr:rowOff>
        </xdr:from>
        <xdr:to>
          <xdr:col>26</xdr:col>
          <xdr:colOff>0</xdr:colOff>
          <xdr:row>4</xdr:row>
          <xdr:rowOff>0</xdr:rowOff>
        </xdr:to>
        <xdr:sp macro="" textlink="">
          <xdr:nvSpPr>
            <xdr:cNvPr id="24577" name="Object 1" hidden="1">
              <a:extLst>
                <a:ext uri="{63B3BB69-23CF-44E3-9099-C40C66FF867C}">
                  <a14:compatExt spid="_x0000_s245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122463</xdr:colOff>
      <xdr:row>1</xdr:row>
      <xdr:rowOff>84963</xdr:rowOff>
    </xdr:from>
    <xdr:to>
      <xdr:col>1</xdr:col>
      <xdr:colOff>767442</xdr:colOff>
      <xdr:row>2</xdr:row>
      <xdr:rowOff>188377</xdr:rowOff>
    </xdr:to>
    <xdr:sp macro="" textlink="">
      <xdr:nvSpPr>
        <xdr:cNvPr id="4" name="Rectángulo redondeado 3">
          <a:hlinkClick xmlns:r="http://schemas.openxmlformats.org/officeDocument/2006/relationships" r:id="rId2"/>
        </xdr:cNvPr>
        <xdr:cNvSpPr/>
      </xdr:nvSpPr>
      <xdr:spPr>
        <a:xfrm>
          <a:off x="122463" y="342138"/>
          <a:ext cx="1159329" cy="360589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="1">
              <a:latin typeface="Arial" panose="020B0604020202020204" pitchFamily="34" charset="0"/>
              <a:cs typeface="Arial" panose="020B0604020202020204" pitchFamily="34" charset="0"/>
            </a:rPr>
            <a:t>MENÚ</a:t>
          </a:r>
        </a:p>
      </xdr:txBody>
    </xdr:sp>
    <xdr:clientData/>
  </xdr:twoCellAnchor>
  <xdr:twoCellAnchor editAs="oneCell">
    <xdr:from>
      <xdr:col>1</xdr:col>
      <xdr:colOff>857250</xdr:colOff>
      <xdr:row>0</xdr:row>
      <xdr:rowOff>54432</xdr:rowOff>
    </xdr:from>
    <xdr:to>
      <xdr:col>3</xdr:col>
      <xdr:colOff>1276348</xdr:colOff>
      <xdr:row>3</xdr:row>
      <xdr:rowOff>222507</xdr:rowOff>
    </xdr:to>
    <xdr:pic>
      <xdr:nvPicPr>
        <xdr:cNvPr id="5" name="0 Imagen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54432"/>
          <a:ext cx="2533648" cy="939600"/>
        </a:xfrm>
        <a:prstGeom prst="rect">
          <a:avLst/>
        </a:prstGeom>
      </xdr:spPr>
    </xdr:pic>
    <xdr:clientData/>
  </xdr:twoCellAnchor>
  <xdr:oneCellAnchor>
    <xdr:from>
      <xdr:col>15</xdr:col>
      <xdr:colOff>0</xdr:colOff>
      <xdr:row>0</xdr:row>
      <xdr:rowOff>0</xdr:rowOff>
    </xdr:from>
    <xdr:ext cx="2035943" cy="816477"/>
    <xdr:sp macro="" textlink="">
      <xdr:nvSpPr>
        <xdr:cNvPr id="6" name="Rectángulo 5"/>
        <xdr:cNvSpPr/>
      </xdr:nvSpPr>
      <xdr:spPr>
        <a:xfrm>
          <a:off x="11001375" y="0"/>
          <a:ext cx="2035943" cy="816477"/>
        </a:xfrm>
        <a:prstGeom prst="rect">
          <a:avLst/>
        </a:prstGeom>
        <a:noFill/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es-ES" sz="3200" b="0" cap="none" spc="0">
              <a:ln w="0"/>
              <a:solidFill>
                <a:srgbClr val="C00000"/>
              </a:solidFill>
              <a:effectLst>
                <a:reflection blurRad="6350" stA="53000" endA="300" endPos="35500" dir="5400000" sy="-90000" algn="bl" rotWithShape="0"/>
              </a:effectLst>
            </a:rPr>
            <a:t>ZONA CENTRO</a:t>
          </a:r>
        </a:p>
      </xdr:txBody>
    </xdr:sp>
    <xdr:clientData/>
  </xdr:one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0</xdr:colOff>
      <xdr:row>4</xdr:row>
      <xdr:rowOff>0</xdr:rowOff>
    </xdr:from>
    <xdr:to>
      <xdr:col>26</xdr:col>
      <xdr:colOff>0</xdr:colOff>
      <xdr:row>4</xdr:row>
      <xdr:rowOff>0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16675" y="10382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26</xdr:col>
          <xdr:colOff>0</xdr:colOff>
          <xdr:row>4</xdr:row>
          <xdr:rowOff>0</xdr:rowOff>
        </xdr:from>
        <xdr:to>
          <xdr:col>26</xdr:col>
          <xdr:colOff>0</xdr:colOff>
          <xdr:row>4</xdr:row>
          <xdr:rowOff>0</xdr:rowOff>
        </xdr:to>
        <xdr:sp macro="" textlink="">
          <xdr:nvSpPr>
            <xdr:cNvPr id="25601" name="Object 1" hidden="1">
              <a:extLst>
                <a:ext uri="{63B3BB69-23CF-44E3-9099-C40C66FF867C}">
                  <a14:compatExt spid="_x0000_s256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122463</xdr:colOff>
      <xdr:row>1</xdr:row>
      <xdr:rowOff>84963</xdr:rowOff>
    </xdr:from>
    <xdr:to>
      <xdr:col>1</xdr:col>
      <xdr:colOff>767442</xdr:colOff>
      <xdr:row>2</xdr:row>
      <xdr:rowOff>188377</xdr:rowOff>
    </xdr:to>
    <xdr:sp macro="" textlink="">
      <xdr:nvSpPr>
        <xdr:cNvPr id="4" name="Rectángulo redondeado 3">
          <a:hlinkClick xmlns:r="http://schemas.openxmlformats.org/officeDocument/2006/relationships" r:id="rId2"/>
        </xdr:cNvPr>
        <xdr:cNvSpPr/>
      </xdr:nvSpPr>
      <xdr:spPr>
        <a:xfrm>
          <a:off x="122463" y="342138"/>
          <a:ext cx="1159329" cy="360589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="1">
              <a:latin typeface="Arial" panose="020B0604020202020204" pitchFamily="34" charset="0"/>
              <a:cs typeface="Arial" panose="020B0604020202020204" pitchFamily="34" charset="0"/>
            </a:rPr>
            <a:t>MENÚ</a:t>
          </a:r>
        </a:p>
      </xdr:txBody>
    </xdr:sp>
    <xdr:clientData/>
  </xdr:twoCellAnchor>
  <xdr:twoCellAnchor editAs="oneCell">
    <xdr:from>
      <xdr:col>1</xdr:col>
      <xdr:colOff>857250</xdr:colOff>
      <xdr:row>0</xdr:row>
      <xdr:rowOff>54432</xdr:rowOff>
    </xdr:from>
    <xdr:to>
      <xdr:col>3</xdr:col>
      <xdr:colOff>1276348</xdr:colOff>
      <xdr:row>3</xdr:row>
      <xdr:rowOff>222507</xdr:rowOff>
    </xdr:to>
    <xdr:pic>
      <xdr:nvPicPr>
        <xdr:cNvPr id="5" name="0 Imagen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54432"/>
          <a:ext cx="2533648" cy="939600"/>
        </a:xfrm>
        <a:prstGeom prst="rect">
          <a:avLst/>
        </a:prstGeom>
      </xdr:spPr>
    </xdr:pic>
    <xdr:clientData/>
  </xdr:twoCellAnchor>
  <xdr:oneCellAnchor>
    <xdr:from>
      <xdr:col>15</xdr:col>
      <xdr:colOff>0</xdr:colOff>
      <xdr:row>0</xdr:row>
      <xdr:rowOff>0</xdr:rowOff>
    </xdr:from>
    <xdr:ext cx="2035943" cy="816477"/>
    <xdr:sp macro="" textlink="">
      <xdr:nvSpPr>
        <xdr:cNvPr id="6" name="Rectángulo 5"/>
        <xdr:cNvSpPr/>
      </xdr:nvSpPr>
      <xdr:spPr>
        <a:xfrm>
          <a:off x="11001375" y="0"/>
          <a:ext cx="2035943" cy="816477"/>
        </a:xfrm>
        <a:prstGeom prst="rect">
          <a:avLst/>
        </a:prstGeom>
        <a:noFill/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es-ES" sz="3200" b="0" cap="none" spc="0">
              <a:ln w="0"/>
              <a:solidFill>
                <a:srgbClr val="C00000"/>
              </a:solidFill>
              <a:effectLst>
                <a:reflection blurRad="6350" stA="53000" endA="300" endPos="35500" dir="5400000" sy="-90000" algn="bl" rotWithShape="0"/>
              </a:effectLst>
            </a:rPr>
            <a:t>ZONA CENTRO</a:t>
          </a:r>
        </a:p>
      </xdr:txBody>
    </xdr:sp>
    <xdr:clientData/>
  </xdr:one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0</xdr:colOff>
      <xdr:row>4</xdr:row>
      <xdr:rowOff>0</xdr:rowOff>
    </xdr:from>
    <xdr:to>
      <xdr:col>26</xdr:col>
      <xdr:colOff>0</xdr:colOff>
      <xdr:row>4</xdr:row>
      <xdr:rowOff>0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16675" y="10382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26</xdr:col>
          <xdr:colOff>0</xdr:colOff>
          <xdr:row>4</xdr:row>
          <xdr:rowOff>0</xdr:rowOff>
        </xdr:from>
        <xdr:to>
          <xdr:col>26</xdr:col>
          <xdr:colOff>0</xdr:colOff>
          <xdr:row>4</xdr:row>
          <xdr:rowOff>0</xdr:rowOff>
        </xdr:to>
        <xdr:sp macro="" textlink="">
          <xdr:nvSpPr>
            <xdr:cNvPr id="26625" name="Object 1" hidden="1">
              <a:extLst>
                <a:ext uri="{63B3BB69-23CF-44E3-9099-C40C66FF867C}">
                  <a14:compatExt spid="_x0000_s266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122463</xdr:colOff>
      <xdr:row>1</xdr:row>
      <xdr:rowOff>84963</xdr:rowOff>
    </xdr:from>
    <xdr:to>
      <xdr:col>1</xdr:col>
      <xdr:colOff>767442</xdr:colOff>
      <xdr:row>2</xdr:row>
      <xdr:rowOff>188377</xdr:rowOff>
    </xdr:to>
    <xdr:sp macro="" textlink="">
      <xdr:nvSpPr>
        <xdr:cNvPr id="4" name="Rectángulo redondeado 3">
          <a:hlinkClick xmlns:r="http://schemas.openxmlformats.org/officeDocument/2006/relationships" r:id="rId2"/>
        </xdr:cNvPr>
        <xdr:cNvSpPr/>
      </xdr:nvSpPr>
      <xdr:spPr>
        <a:xfrm>
          <a:off x="122463" y="342138"/>
          <a:ext cx="1159329" cy="360589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="1">
              <a:latin typeface="Arial" panose="020B0604020202020204" pitchFamily="34" charset="0"/>
              <a:cs typeface="Arial" panose="020B0604020202020204" pitchFamily="34" charset="0"/>
            </a:rPr>
            <a:t>MENÚ</a:t>
          </a:r>
        </a:p>
      </xdr:txBody>
    </xdr:sp>
    <xdr:clientData/>
  </xdr:twoCellAnchor>
  <xdr:twoCellAnchor editAs="oneCell">
    <xdr:from>
      <xdr:col>1</xdr:col>
      <xdr:colOff>857250</xdr:colOff>
      <xdr:row>0</xdr:row>
      <xdr:rowOff>54432</xdr:rowOff>
    </xdr:from>
    <xdr:to>
      <xdr:col>3</xdr:col>
      <xdr:colOff>1276348</xdr:colOff>
      <xdr:row>3</xdr:row>
      <xdr:rowOff>222507</xdr:rowOff>
    </xdr:to>
    <xdr:pic>
      <xdr:nvPicPr>
        <xdr:cNvPr id="5" name="0 Imagen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54432"/>
          <a:ext cx="2533648" cy="939600"/>
        </a:xfrm>
        <a:prstGeom prst="rect">
          <a:avLst/>
        </a:prstGeom>
      </xdr:spPr>
    </xdr:pic>
    <xdr:clientData/>
  </xdr:twoCellAnchor>
  <xdr:oneCellAnchor>
    <xdr:from>
      <xdr:col>15</xdr:col>
      <xdr:colOff>0</xdr:colOff>
      <xdr:row>0</xdr:row>
      <xdr:rowOff>0</xdr:rowOff>
    </xdr:from>
    <xdr:ext cx="2035943" cy="816477"/>
    <xdr:sp macro="" textlink="">
      <xdr:nvSpPr>
        <xdr:cNvPr id="6" name="Rectángulo 5"/>
        <xdr:cNvSpPr/>
      </xdr:nvSpPr>
      <xdr:spPr>
        <a:xfrm>
          <a:off x="11001375" y="0"/>
          <a:ext cx="2035943" cy="816477"/>
        </a:xfrm>
        <a:prstGeom prst="rect">
          <a:avLst/>
        </a:prstGeom>
        <a:noFill/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es-ES" sz="3200" b="0" cap="none" spc="0">
              <a:ln w="0"/>
              <a:solidFill>
                <a:srgbClr val="C00000"/>
              </a:solidFill>
              <a:effectLst>
                <a:reflection blurRad="6350" stA="53000" endA="300" endPos="35500" dir="5400000" sy="-90000" algn="bl" rotWithShape="0"/>
              </a:effectLst>
            </a:rPr>
            <a:t>ZONA CENTRO</a:t>
          </a:r>
        </a:p>
      </xdr:txBody>
    </xdr:sp>
    <xdr:clientData/>
  </xdr:one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0</xdr:colOff>
      <xdr:row>4</xdr:row>
      <xdr:rowOff>0</xdr:rowOff>
    </xdr:from>
    <xdr:to>
      <xdr:col>26</xdr:col>
      <xdr:colOff>0</xdr:colOff>
      <xdr:row>4</xdr:row>
      <xdr:rowOff>0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16675" y="10382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26</xdr:col>
          <xdr:colOff>0</xdr:colOff>
          <xdr:row>4</xdr:row>
          <xdr:rowOff>0</xdr:rowOff>
        </xdr:from>
        <xdr:to>
          <xdr:col>26</xdr:col>
          <xdr:colOff>0</xdr:colOff>
          <xdr:row>4</xdr:row>
          <xdr:rowOff>0</xdr:rowOff>
        </xdr:to>
        <xdr:sp macro="" textlink="">
          <xdr:nvSpPr>
            <xdr:cNvPr id="27649" name="Object 1" hidden="1">
              <a:extLst>
                <a:ext uri="{63B3BB69-23CF-44E3-9099-C40C66FF867C}">
                  <a14:compatExt spid="_x0000_s276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122463</xdr:colOff>
      <xdr:row>1</xdr:row>
      <xdr:rowOff>84963</xdr:rowOff>
    </xdr:from>
    <xdr:to>
      <xdr:col>1</xdr:col>
      <xdr:colOff>767442</xdr:colOff>
      <xdr:row>2</xdr:row>
      <xdr:rowOff>188377</xdr:rowOff>
    </xdr:to>
    <xdr:sp macro="" textlink="">
      <xdr:nvSpPr>
        <xdr:cNvPr id="4" name="Rectángulo redondeado 3">
          <a:hlinkClick xmlns:r="http://schemas.openxmlformats.org/officeDocument/2006/relationships" r:id="rId2"/>
        </xdr:cNvPr>
        <xdr:cNvSpPr/>
      </xdr:nvSpPr>
      <xdr:spPr>
        <a:xfrm>
          <a:off x="122463" y="342138"/>
          <a:ext cx="1159329" cy="360589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="1">
              <a:latin typeface="Arial" panose="020B0604020202020204" pitchFamily="34" charset="0"/>
              <a:cs typeface="Arial" panose="020B0604020202020204" pitchFamily="34" charset="0"/>
            </a:rPr>
            <a:t>MENÚ</a:t>
          </a:r>
        </a:p>
      </xdr:txBody>
    </xdr:sp>
    <xdr:clientData/>
  </xdr:twoCellAnchor>
  <xdr:twoCellAnchor editAs="oneCell">
    <xdr:from>
      <xdr:col>1</xdr:col>
      <xdr:colOff>857250</xdr:colOff>
      <xdr:row>0</xdr:row>
      <xdr:rowOff>54432</xdr:rowOff>
    </xdr:from>
    <xdr:to>
      <xdr:col>3</xdr:col>
      <xdr:colOff>1276348</xdr:colOff>
      <xdr:row>3</xdr:row>
      <xdr:rowOff>222507</xdr:rowOff>
    </xdr:to>
    <xdr:pic>
      <xdr:nvPicPr>
        <xdr:cNvPr id="5" name="0 Imagen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54432"/>
          <a:ext cx="2533648" cy="939600"/>
        </a:xfrm>
        <a:prstGeom prst="rect">
          <a:avLst/>
        </a:prstGeom>
      </xdr:spPr>
    </xdr:pic>
    <xdr:clientData/>
  </xdr:twoCellAnchor>
  <xdr:oneCellAnchor>
    <xdr:from>
      <xdr:col>15</xdr:col>
      <xdr:colOff>0</xdr:colOff>
      <xdr:row>0</xdr:row>
      <xdr:rowOff>0</xdr:rowOff>
    </xdr:from>
    <xdr:ext cx="2035943" cy="816477"/>
    <xdr:sp macro="" textlink="">
      <xdr:nvSpPr>
        <xdr:cNvPr id="6" name="Rectángulo 5"/>
        <xdr:cNvSpPr/>
      </xdr:nvSpPr>
      <xdr:spPr>
        <a:xfrm>
          <a:off x="11001375" y="0"/>
          <a:ext cx="2035943" cy="816477"/>
        </a:xfrm>
        <a:prstGeom prst="rect">
          <a:avLst/>
        </a:prstGeom>
        <a:noFill/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es-ES" sz="3200" b="0" cap="none" spc="0">
              <a:ln w="0"/>
              <a:solidFill>
                <a:srgbClr val="C00000"/>
              </a:solidFill>
              <a:effectLst>
                <a:reflection blurRad="6350" stA="53000" endA="300" endPos="35500" dir="5400000" sy="-90000" algn="bl" rotWithShape="0"/>
              </a:effectLst>
            </a:rPr>
            <a:t>ZONA CENTRO</a:t>
          </a:r>
        </a:p>
      </xdr:txBody>
    </xdr:sp>
    <xdr:clientData/>
  </xdr:one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0</xdr:colOff>
      <xdr:row>4</xdr:row>
      <xdr:rowOff>0</xdr:rowOff>
    </xdr:from>
    <xdr:to>
      <xdr:col>26</xdr:col>
      <xdr:colOff>0</xdr:colOff>
      <xdr:row>4</xdr:row>
      <xdr:rowOff>0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16675" y="10382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26</xdr:col>
          <xdr:colOff>0</xdr:colOff>
          <xdr:row>4</xdr:row>
          <xdr:rowOff>0</xdr:rowOff>
        </xdr:from>
        <xdr:to>
          <xdr:col>26</xdr:col>
          <xdr:colOff>0</xdr:colOff>
          <xdr:row>4</xdr:row>
          <xdr:rowOff>0</xdr:rowOff>
        </xdr:to>
        <xdr:sp macro="" textlink="">
          <xdr:nvSpPr>
            <xdr:cNvPr id="28673" name="Object 1" hidden="1">
              <a:extLst>
                <a:ext uri="{63B3BB69-23CF-44E3-9099-C40C66FF867C}">
                  <a14:compatExt spid="_x0000_s286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122463</xdr:colOff>
      <xdr:row>1</xdr:row>
      <xdr:rowOff>84963</xdr:rowOff>
    </xdr:from>
    <xdr:to>
      <xdr:col>1</xdr:col>
      <xdr:colOff>767442</xdr:colOff>
      <xdr:row>2</xdr:row>
      <xdr:rowOff>188377</xdr:rowOff>
    </xdr:to>
    <xdr:sp macro="" textlink="">
      <xdr:nvSpPr>
        <xdr:cNvPr id="4" name="Rectángulo redondeado 3">
          <a:hlinkClick xmlns:r="http://schemas.openxmlformats.org/officeDocument/2006/relationships" r:id="rId2"/>
        </xdr:cNvPr>
        <xdr:cNvSpPr/>
      </xdr:nvSpPr>
      <xdr:spPr>
        <a:xfrm>
          <a:off x="122463" y="342138"/>
          <a:ext cx="1159329" cy="360589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="1">
              <a:latin typeface="Arial" panose="020B0604020202020204" pitchFamily="34" charset="0"/>
              <a:cs typeface="Arial" panose="020B0604020202020204" pitchFamily="34" charset="0"/>
            </a:rPr>
            <a:t>MENÚ</a:t>
          </a:r>
        </a:p>
      </xdr:txBody>
    </xdr:sp>
    <xdr:clientData/>
  </xdr:twoCellAnchor>
  <xdr:twoCellAnchor editAs="oneCell">
    <xdr:from>
      <xdr:col>1</xdr:col>
      <xdr:colOff>857250</xdr:colOff>
      <xdr:row>0</xdr:row>
      <xdr:rowOff>54432</xdr:rowOff>
    </xdr:from>
    <xdr:to>
      <xdr:col>3</xdr:col>
      <xdr:colOff>1276348</xdr:colOff>
      <xdr:row>3</xdr:row>
      <xdr:rowOff>222507</xdr:rowOff>
    </xdr:to>
    <xdr:pic>
      <xdr:nvPicPr>
        <xdr:cNvPr id="5" name="0 Imagen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54432"/>
          <a:ext cx="2533648" cy="939600"/>
        </a:xfrm>
        <a:prstGeom prst="rect">
          <a:avLst/>
        </a:prstGeom>
      </xdr:spPr>
    </xdr:pic>
    <xdr:clientData/>
  </xdr:twoCellAnchor>
  <xdr:oneCellAnchor>
    <xdr:from>
      <xdr:col>15</xdr:col>
      <xdr:colOff>0</xdr:colOff>
      <xdr:row>0</xdr:row>
      <xdr:rowOff>0</xdr:rowOff>
    </xdr:from>
    <xdr:ext cx="2035943" cy="816477"/>
    <xdr:sp macro="" textlink="">
      <xdr:nvSpPr>
        <xdr:cNvPr id="6" name="Rectángulo 5"/>
        <xdr:cNvSpPr/>
      </xdr:nvSpPr>
      <xdr:spPr>
        <a:xfrm>
          <a:off x="11001375" y="0"/>
          <a:ext cx="2035943" cy="816477"/>
        </a:xfrm>
        <a:prstGeom prst="rect">
          <a:avLst/>
        </a:prstGeom>
        <a:noFill/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es-ES" sz="3200" b="0" cap="none" spc="0">
              <a:ln w="0"/>
              <a:solidFill>
                <a:srgbClr val="C00000"/>
              </a:solidFill>
              <a:effectLst>
                <a:reflection blurRad="6350" stA="53000" endA="300" endPos="35500" dir="5400000" sy="-90000" algn="bl" rotWithShape="0"/>
              </a:effectLst>
            </a:rPr>
            <a:t>ZONA CENTRO</a:t>
          </a:r>
        </a:p>
      </xdr:txBody>
    </xdr:sp>
    <xdr:clientData/>
  </xdr:one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0</xdr:row>
      <xdr:rowOff>142875</xdr:rowOff>
    </xdr:from>
    <xdr:to>
      <xdr:col>2</xdr:col>
      <xdr:colOff>76200</xdr:colOff>
      <xdr:row>2</xdr:row>
      <xdr:rowOff>180975</xdr:rowOff>
    </xdr:to>
    <xdr:sp macro="" textlink="">
      <xdr:nvSpPr>
        <xdr:cNvPr id="2" name="Rectángulo redondeado 1">
          <a:hlinkClick xmlns:r="http://schemas.openxmlformats.org/officeDocument/2006/relationships" r:id="rId1"/>
        </xdr:cNvPr>
        <xdr:cNvSpPr/>
      </xdr:nvSpPr>
      <xdr:spPr>
        <a:xfrm>
          <a:off x="257175" y="142875"/>
          <a:ext cx="1162050" cy="361950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="1">
              <a:latin typeface="Arial" panose="020B0604020202020204" pitchFamily="34" charset="0"/>
              <a:cs typeface="Arial" panose="020B0604020202020204" pitchFamily="34" charset="0"/>
            </a:rPr>
            <a:t>MENÚ</a:t>
          </a:r>
        </a:p>
      </xdr:txBody>
    </xdr: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</xdr:row>
      <xdr:rowOff>0</xdr:rowOff>
    </xdr:from>
    <xdr:to>
      <xdr:col>7</xdr:col>
      <xdr:colOff>400050</xdr:colOff>
      <xdr:row>2</xdr:row>
      <xdr:rowOff>161925</xdr:rowOff>
    </xdr:to>
    <xdr:sp macro="" textlink="">
      <xdr:nvSpPr>
        <xdr:cNvPr id="2" name="Rectángulo redondeado 1">
          <a:hlinkClick xmlns:r="http://schemas.openxmlformats.org/officeDocument/2006/relationships" r:id="rId1"/>
        </xdr:cNvPr>
        <xdr:cNvSpPr/>
      </xdr:nvSpPr>
      <xdr:spPr>
        <a:xfrm>
          <a:off x="8934450" y="161925"/>
          <a:ext cx="1162050" cy="361950"/>
        </a:xfrm>
        <a:prstGeom prst="roundRect">
          <a:avLst/>
        </a:prstGeom>
        <a:solidFill>
          <a:srgbClr val="00B050"/>
        </a:solidFill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="1">
              <a:latin typeface="Arial" panose="020B0604020202020204" pitchFamily="34" charset="0"/>
              <a:cs typeface="Arial" panose="020B0604020202020204" pitchFamily="34" charset="0"/>
            </a:rPr>
            <a:t>MENÚ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6" Type="http://schemas.openxmlformats.org/officeDocument/2006/relationships/comments" Target="../comments1.xml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2.bin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4.xml"/><Relationship Id="rId5" Type="http://schemas.openxmlformats.org/officeDocument/2006/relationships/comments" Target="../comments2.xml"/><Relationship Id="rId4" Type="http://schemas.openxmlformats.org/officeDocument/2006/relationships/image" Target="../media/image1.emf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3.bin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5.xml"/><Relationship Id="rId5" Type="http://schemas.openxmlformats.org/officeDocument/2006/relationships/comments" Target="../comments3.xml"/><Relationship Id="rId4" Type="http://schemas.openxmlformats.org/officeDocument/2006/relationships/image" Target="../media/image1.emf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4.bin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6.xml"/><Relationship Id="rId5" Type="http://schemas.openxmlformats.org/officeDocument/2006/relationships/comments" Target="../comments4.xml"/><Relationship Id="rId4" Type="http://schemas.openxmlformats.org/officeDocument/2006/relationships/image" Target="../media/image1.emf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5.bin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7.xml"/><Relationship Id="rId5" Type="http://schemas.openxmlformats.org/officeDocument/2006/relationships/comments" Target="../comments5.xml"/><Relationship Id="rId4" Type="http://schemas.openxmlformats.org/officeDocument/2006/relationships/image" Target="../media/image1.emf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6.bin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8.xml"/><Relationship Id="rId5" Type="http://schemas.openxmlformats.org/officeDocument/2006/relationships/comments" Target="../comments6.xml"/><Relationship Id="rId4" Type="http://schemas.openxmlformats.org/officeDocument/2006/relationships/image" Target="../media/image1.emf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7.bin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9.xml"/><Relationship Id="rId5" Type="http://schemas.openxmlformats.org/officeDocument/2006/relationships/comments" Target="../comments7.xml"/><Relationship Id="rId4" Type="http://schemas.openxmlformats.org/officeDocument/2006/relationships/image" Target="../media/image1.emf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8.bin"/><Relationship Id="rId2" Type="http://schemas.openxmlformats.org/officeDocument/2006/relationships/vmlDrawing" Target="../drawings/vmlDrawing8.vml"/><Relationship Id="rId1" Type="http://schemas.openxmlformats.org/officeDocument/2006/relationships/drawing" Target="../drawings/drawing10.xml"/><Relationship Id="rId5" Type="http://schemas.openxmlformats.org/officeDocument/2006/relationships/comments" Target="../comments8.xml"/><Relationship Id="rId4" Type="http://schemas.openxmlformats.org/officeDocument/2006/relationships/image" Target="../media/image1.emf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9.bin"/><Relationship Id="rId2" Type="http://schemas.openxmlformats.org/officeDocument/2006/relationships/vmlDrawing" Target="../drawings/vmlDrawing9.vml"/><Relationship Id="rId1" Type="http://schemas.openxmlformats.org/officeDocument/2006/relationships/drawing" Target="../drawings/drawing11.xml"/><Relationship Id="rId5" Type="http://schemas.openxmlformats.org/officeDocument/2006/relationships/comments" Target="../comments9.xml"/><Relationship Id="rId4" Type="http://schemas.openxmlformats.org/officeDocument/2006/relationships/image" Target="../media/image1.emf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0.bin"/><Relationship Id="rId2" Type="http://schemas.openxmlformats.org/officeDocument/2006/relationships/vmlDrawing" Target="../drawings/vmlDrawing10.vml"/><Relationship Id="rId1" Type="http://schemas.openxmlformats.org/officeDocument/2006/relationships/drawing" Target="../drawings/drawing12.xml"/><Relationship Id="rId5" Type="http://schemas.openxmlformats.org/officeDocument/2006/relationships/comments" Target="../comments10.xml"/><Relationship Id="rId4" Type="http://schemas.openxmlformats.org/officeDocument/2006/relationships/image" Target="../media/image1.emf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1.bin"/><Relationship Id="rId2" Type="http://schemas.openxmlformats.org/officeDocument/2006/relationships/vmlDrawing" Target="../drawings/vmlDrawing11.vml"/><Relationship Id="rId1" Type="http://schemas.openxmlformats.org/officeDocument/2006/relationships/drawing" Target="../drawings/drawing13.xml"/><Relationship Id="rId5" Type="http://schemas.openxmlformats.org/officeDocument/2006/relationships/comments" Target="../comments11.xml"/><Relationship Id="rId4" Type="http://schemas.openxmlformats.org/officeDocument/2006/relationships/image" Target="../media/image1.emf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2.bin"/><Relationship Id="rId2" Type="http://schemas.openxmlformats.org/officeDocument/2006/relationships/vmlDrawing" Target="../drawings/vmlDrawing12.vml"/><Relationship Id="rId1" Type="http://schemas.openxmlformats.org/officeDocument/2006/relationships/drawing" Target="../drawings/drawing14.xml"/><Relationship Id="rId5" Type="http://schemas.openxmlformats.org/officeDocument/2006/relationships/comments" Target="../comments12.xml"/><Relationship Id="rId4" Type="http://schemas.openxmlformats.org/officeDocument/2006/relationships/image" Target="../media/image1.emf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3.bin"/><Relationship Id="rId2" Type="http://schemas.openxmlformats.org/officeDocument/2006/relationships/vmlDrawing" Target="../drawings/vmlDrawing13.vml"/><Relationship Id="rId1" Type="http://schemas.openxmlformats.org/officeDocument/2006/relationships/drawing" Target="../drawings/drawing15.xml"/><Relationship Id="rId5" Type="http://schemas.openxmlformats.org/officeDocument/2006/relationships/comments" Target="../comments13.xml"/><Relationship Id="rId4" Type="http://schemas.openxmlformats.org/officeDocument/2006/relationships/image" Target="../media/image1.emf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4.bin"/><Relationship Id="rId2" Type="http://schemas.openxmlformats.org/officeDocument/2006/relationships/vmlDrawing" Target="../drawings/vmlDrawing14.vml"/><Relationship Id="rId1" Type="http://schemas.openxmlformats.org/officeDocument/2006/relationships/drawing" Target="../drawings/drawing16.xml"/><Relationship Id="rId5" Type="http://schemas.openxmlformats.org/officeDocument/2006/relationships/comments" Target="../comments14.xml"/><Relationship Id="rId4" Type="http://schemas.openxmlformats.org/officeDocument/2006/relationships/image" Target="../media/image1.emf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5.bin"/><Relationship Id="rId2" Type="http://schemas.openxmlformats.org/officeDocument/2006/relationships/vmlDrawing" Target="../drawings/vmlDrawing15.vml"/><Relationship Id="rId1" Type="http://schemas.openxmlformats.org/officeDocument/2006/relationships/drawing" Target="../drawings/drawing17.xml"/><Relationship Id="rId5" Type="http://schemas.openxmlformats.org/officeDocument/2006/relationships/comments" Target="../comments15.xml"/><Relationship Id="rId4" Type="http://schemas.openxmlformats.org/officeDocument/2006/relationships/image" Target="../media/image1.emf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6.bin"/><Relationship Id="rId2" Type="http://schemas.openxmlformats.org/officeDocument/2006/relationships/vmlDrawing" Target="../drawings/vmlDrawing16.vml"/><Relationship Id="rId1" Type="http://schemas.openxmlformats.org/officeDocument/2006/relationships/drawing" Target="../drawings/drawing18.xml"/><Relationship Id="rId5" Type="http://schemas.openxmlformats.org/officeDocument/2006/relationships/comments" Target="../comments16.xml"/><Relationship Id="rId4" Type="http://schemas.openxmlformats.org/officeDocument/2006/relationships/image" Target="../media/image1.emf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7.bin"/><Relationship Id="rId2" Type="http://schemas.openxmlformats.org/officeDocument/2006/relationships/vmlDrawing" Target="../drawings/vmlDrawing17.vml"/><Relationship Id="rId1" Type="http://schemas.openxmlformats.org/officeDocument/2006/relationships/drawing" Target="../drawings/drawing19.xml"/><Relationship Id="rId5" Type="http://schemas.openxmlformats.org/officeDocument/2006/relationships/comments" Target="../comments17.xml"/><Relationship Id="rId4" Type="http://schemas.openxmlformats.org/officeDocument/2006/relationships/image" Target="../media/image1.emf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8.bin"/><Relationship Id="rId2" Type="http://schemas.openxmlformats.org/officeDocument/2006/relationships/vmlDrawing" Target="../drawings/vmlDrawing18.vml"/><Relationship Id="rId1" Type="http://schemas.openxmlformats.org/officeDocument/2006/relationships/drawing" Target="../drawings/drawing20.xml"/><Relationship Id="rId5" Type="http://schemas.openxmlformats.org/officeDocument/2006/relationships/comments" Target="../comments18.xml"/><Relationship Id="rId4" Type="http://schemas.openxmlformats.org/officeDocument/2006/relationships/image" Target="../media/image1.emf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9.bin"/><Relationship Id="rId2" Type="http://schemas.openxmlformats.org/officeDocument/2006/relationships/vmlDrawing" Target="../drawings/vmlDrawing19.vml"/><Relationship Id="rId1" Type="http://schemas.openxmlformats.org/officeDocument/2006/relationships/drawing" Target="../drawings/drawing21.xml"/><Relationship Id="rId5" Type="http://schemas.openxmlformats.org/officeDocument/2006/relationships/comments" Target="../comments19.xml"/><Relationship Id="rId4" Type="http://schemas.openxmlformats.org/officeDocument/2006/relationships/image" Target="../media/image1.emf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20.bin"/><Relationship Id="rId2" Type="http://schemas.openxmlformats.org/officeDocument/2006/relationships/vmlDrawing" Target="../drawings/vmlDrawing20.vml"/><Relationship Id="rId1" Type="http://schemas.openxmlformats.org/officeDocument/2006/relationships/drawing" Target="../drawings/drawing22.xml"/><Relationship Id="rId5" Type="http://schemas.openxmlformats.org/officeDocument/2006/relationships/comments" Target="../comments20.xml"/><Relationship Id="rId4" Type="http://schemas.openxmlformats.org/officeDocument/2006/relationships/image" Target="../media/image1.emf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21.bin"/><Relationship Id="rId2" Type="http://schemas.openxmlformats.org/officeDocument/2006/relationships/vmlDrawing" Target="../drawings/vmlDrawing21.vml"/><Relationship Id="rId1" Type="http://schemas.openxmlformats.org/officeDocument/2006/relationships/drawing" Target="../drawings/drawing23.xml"/><Relationship Id="rId5" Type="http://schemas.openxmlformats.org/officeDocument/2006/relationships/comments" Target="../comments21.xml"/><Relationship Id="rId4" Type="http://schemas.openxmlformats.org/officeDocument/2006/relationships/image" Target="../media/image1.emf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22.bin"/><Relationship Id="rId2" Type="http://schemas.openxmlformats.org/officeDocument/2006/relationships/vmlDrawing" Target="../drawings/vmlDrawing22.vml"/><Relationship Id="rId1" Type="http://schemas.openxmlformats.org/officeDocument/2006/relationships/drawing" Target="../drawings/drawing24.xml"/><Relationship Id="rId5" Type="http://schemas.openxmlformats.org/officeDocument/2006/relationships/comments" Target="../comments22.xml"/><Relationship Id="rId4" Type="http://schemas.openxmlformats.org/officeDocument/2006/relationships/image" Target="../media/image1.emf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3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opLeftCell="A13" zoomScale="90" zoomScaleNormal="90" workbookViewId="0">
      <selection activeCell="E40" sqref="E40"/>
    </sheetView>
  </sheetViews>
  <sheetFormatPr baseColWidth="10" defaultRowHeight="12.75" x14ac:dyDescent="0.2"/>
  <cols>
    <col min="1" max="1" width="11.42578125" style="174"/>
    <col min="2" max="2" width="15.42578125" style="174" customWidth="1"/>
    <col min="3" max="5" width="11.42578125" style="174"/>
    <col min="6" max="6" width="17.5703125" style="174" customWidth="1"/>
    <col min="7" max="7" width="12.85546875" style="174" customWidth="1"/>
    <col min="8" max="16384" width="11.42578125" style="174"/>
  </cols>
  <sheetData>
    <row r="1" spans="1:10" x14ac:dyDescent="0.2">
      <c r="A1" s="176"/>
      <c r="B1" s="177"/>
      <c r="C1" s="177"/>
      <c r="D1" s="177"/>
      <c r="E1" s="177"/>
      <c r="F1" s="177"/>
      <c r="G1" s="177"/>
      <c r="H1" s="177"/>
      <c r="I1" s="177"/>
      <c r="J1" s="178"/>
    </row>
    <row r="2" spans="1:10" ht="12.75" customHeight="1" x14ac:dyDescent="0.2">
      <c r="A2" s="179"/>
      <c r="B2" s="180"/>
      <c r="C2" s="181" t="s">
        <v>263</v>
      </c>
      <c r="D2" s="182"/>
      <c r="E2" s="182"/>
      <c r="F2" s="182"/>
      <c r="G2" s="182"/>
      <c r="H2" s="182"/>
      <c r="I2" s="182"/>
      <c r="J2" s="183"/>
    </row>
    <row r="3" spans="1:10" ht="12.75" customHeight="1" x14ac:dyDescent="0.2">
      <c r="A3" s="179"/>
      <c r="B3" s="180"/>
      <c r="C3" s="184"/>
      <c r="D3" s="185"/>
      <c r="E3" s="185"/>
      <c r="F3" s="185"/>
      <c r="G3" s="185"/>
      <c r="H3" s="185"/>
      <c r="I3" s="185"/>
      <c r="J3" s="186"/>
    </row>
    <row r="4" spans="1:10" ht="12.75" customHeight="1" x14ac:dyDescent="0.2">
      <c r="A4" s="179"/>
      <c r="B4" s="180"/>
      <c r="C4" s="181" t="s">
        <v>0</v>
      </c>
      <c r="D4" s="182"/>
      <c r="E4" s="182"/>
      <c r="F4" s="182"/>
      <c r="G4" s="182"/>
      <c r="H4" s="182"/>
      <c r="I4" s="182"/>
      <c r="J4" s="183"/>
    </row>
    <row r="5" spans="1:10" ht="20.25" customHeight="1" x14ac:dyDescent="0.2">
      <c r="A5" s="179"/>
      <c r="B5" s="180"/>
      <c r="C5" s="184"/>
      <c r="D5" s="185"/>
      <c r="E5" s="185"/>
      <c r="F5" s="185"/>
      <c r="G5" s="185"/>
      <c r="H5" s="185"/>
      <c r="I5" s="185"/>
      <c r="J5" s="186"/>
    </row>
    <row r="6" spans="1:10" ht="12.75" customHeight="1" x14ac:dyDescent="0.2">
      <c r="A6" s="179"/>
      <c r="B6" s="180"/>
      <c r="C6" s="181" t="s">
        <v>264</v>
      </c>
      <c r="D6" s="182"/>
      <c r="E6" s="187"/>
      <c r="F6" s="181" t="s">
        <v>265</v>
      </c>
      <c r="G6" s="187"/>
      <c r="H6" s="189" t="s">
        <v>266</v>
      </c>
      <c r="I6" s="190"/>
      <c r="J6" s="191"/>
    </row>
    <row r="7" spans="1:10" ht="12.75" customHeight="1" x14ac:dyDescent="0.2">
      <c r="A7" s="179"/>
      <c r="B7" s="180"/>
      <c r="C7" s="184"/>
      <c r="D7" s="185"/>
      <c r="E7" s="188"/>
      <c r="F7" s="184"/>
      <c r="G7" s="188"/>
      <c r="H7" s="192"/>
      <c r="I7" s="193"/>
      <c r="J7" s="194"/>
    </row>
    <row r="8" spans="1:10" x14ac:dyDescent="0.2">
      <c r="A8" s="211"/>
      <c r="B8" s="212"/>
      <c r="C8" s="212"/>
      <c r="D8" s="212"/>
      <c r="E8" s="212"/>
      <c r="F8" s="212"/>
      <c r="G8" s="212"/>
      <c r="H8" s="212"/>
      <c r="I8" s="212"/>
      <c r="J8" s="213"/>
    </row>
    <row r="9" spans="1:10" s="175" customFormat="1" ht="15.75" x14ac:dyDescent="0.25">
      <c r="A9" s="206" t="s">
        <v>198</v>
      </c>
      <c r="B9" s="207"/>
      <c r="C9" s="214">
        <v>42893</v>
      </c>
      <c r="D9" s="215"/>
      <c r="E9" s="215"/>
      <c r="F9" s="200" t="s">
        <v>250</v>
      </c>
      <c r="G9" s="200"/>
      <c r="H9" s="201"/>
      <c r="I9" s="201"/>
      <c r="J9" s="202"/>
    </row>
    <row r="10" spans="1:10" s="175" customFormat="1" ht="15.75" x14ac:dyDescent="0.25">
      <c r="A10" s="206"/>
      <c r="B10" s="207"/>
      <c r="C10" s="215"/>
      <c r="D10" s="215"/>
      <c r="E10" s="215"/>
      <c r="F10" s="200"/>
      <c r="G10" s="200"/>
      <c r="H10" s="201"/>
      <c r="I10" s="201"/>
      <c r="J10" s="202"/>
    </row>
    <row r="11" spans="1:10" s="175" customFormat="1" ht="15.75" x14ac:dyDescent="0.25">
      <c r="A11" s="206" t="s">
        <v>249</v>
      </c>
      <c r="B11" s="207"/>
      <c r="C11" s="201"/>
      <c r="D11" s="201"/>
      <c r="E11" s="201"/>
      <c r="F11" s="201"/>
      <c r="G11" s="201"/>
      <c r="H11" s="200" t="s">
        <v>251</v>
      </c>
      <c r="I11" s="201"/>
      <c r="J11" s="202"/>
    </row>
    <row r="12" spans="1:10" s="175" customFormat="1" ht="15.75" x14ac:dyDescent="0.25">
      <c r="A12" s="206"/>
      <c r="B12" s="207"/>
      <c r="C12" s="201"/>
      <c r="D12" s="201"/>
      <c r="E12" s="201"/>
      <c r="F12" s="201"/>
      <c r="G12" s="201"/>
      <c r="H12" s="200"/>
      <c r="I12" s="201"/>
      <c r="J12" s="202"/>
    </row>
    <row r="13" spans="1:10" s="175" customFormat="1" ht="15.75" x14ac:dyDescent="0.25">
      <c r="A13" s="203" t="s">
        <v>252</v>
      </c>
      <c r="B13" s="208"/>
      <c r="C13" s="208"/>
      <c r="D13" s="208"/>
      <c r="E13" s="208"/>
      <c r="F13" s="200" t="s">
        <v>253</v>
      </c>
      <c r="G13" s="201"/>
      <c r="H13" s="201"/>
      <c r="I13" s="201"/>
      <c r="J13" s="202"/>
    </row>
    <row r="14" spans="1:10" s="175" customFormat="1" ht="15.75" x14ac:dyDescent="0.25">
      <c r="A14" s="203"/>
      <c r="B14" s="208"/>
      <c r="C14" s="208"/>
      <c r="D14" s="208"/>
      <c r="E14" s="208"/>
      <c r="F14" s="200"/>
      <c r="G14" s="201"/>
      <c r="H14" s="201"/>
      <c r="I14" s="201"/>
      <c r="J14" s="202"/>
    </row>
    <row r="15" spans="1:10" s="175" customFormat="1" ht="15.75" x14ac:dyDescent="0.25">
      <c r="A15" s="203" t="s">
        <v>254</v>
      </c>
      <c r="B15" s="208"/>
      <c r="C15" s="208"/>
      <c r="D15" s="208"/>
      <c r="E15" s="199" t="s">
        <v>255</v>
      </c>
      <c r="F15" s="204"/>
      <c r="G15" s="210" t="s">
        <v>256</v>
      </c>
      <c r="H15" s="210"/>
      <c r="I15" s="210"/>
      <c r="J15" s="202"/>
    </row>
    <row r="16" spans="1:10" s="175" customFormat="1" ht="15.75" x14ac:dyDescent="0.25">
      <c r="A16" s="203"/>
      <c r="B16" s="208"/>
      <c r="C16" s="208"/>
      <c r="D16" s="208"/>
      <c r="E16" s="199"/>
      <c r="F16" s="204"/>
      <c r="G16" s="210"/>
      <c r="H16" s="210"/>
      <c r="I16" s="210"/>
      <c r="J16" s="202"/>
    </row>
    <row r="17" spans="1:10" s="175" customFormat="1" ht="12.75" customHeight="1" x14ac:dyDescent="0.25">
      <c r="A17" s="198" t="s">
        <v>257</v>
      </c>
      <c r="B17" s="199"/>
      <c r="C17" s="199"/>
      <c r="D17" s="204"/>
      <c r="E17" s="204"/>
      <c r="F17" s="204"/>
      <c r="G17" s="204"/>
      <c r="H17" s="204"/>
      <c r="I17" s="204"/>
      <c r="J17" s="205"/>
    </row>
    <row r="18" spans="1:10" s="175" customFormat="1" ht="15.75" x14ac:dyDescent="0.25">
      <c r="A18" s="198"/>
      <c r="B18" s="199"/>
      <c r="C18" s="199"/>
      <c r="D18" s="204"/>
      <c r="E18" s="204"/>
      <c r="F18" s="204"/>
      <c r="G18" s="204"/>
      <c r="H18" s="204"/>
      <c r="I18" s="204"/>
      <c r="J18" s="205"/>
    </row>
    <row r="19" spans="1:10" s="175" customFormat="1" ht="15.75" x14ac:dyDescent="0.25">
      <c r="A19" s="198"/>
      <c r="B19" s="199"/>
      <c r="C19" s="199"/>
      <c r="D19" s="204"/>
      <c r="E19" s="204"/>
      <c r="F19" s="204"/>
      <c r="G19" s="204"/>
      <c r="H19" s="204"/>
      <c r="I19" s="204"/>
      <c r="J19" s="205"/>
    </row>
    <row r="20" spans="1:10" s="175" customFormat="1" ht="15.75" x14ac:dyDescent="0.25">
      <c r="A20" s="203" t="s">
        <v>258</v>
      </c>
      <c r="B20" s="201" t="s">
        <v>262</v>
      </c>
      <c r="C20" s="201"/>
      <c r="D20" s="201"/>
      <c r="E20" s="201"/>
      <c r="F20" s="200" t="s">
        <v>259</v>
      </c>
      <c r="G20" s="200"/>
      <c r="H20" s="201"/>
      <c r="I20" s="201"/>
      <c r="J20" s="202"/>
    </row>
    <row r="21" spans="1:10" s="175" customFormat="1" ht="15.75" x14ac:dyDescent="0.25">
      <c r="A21" s="203"/>
      <c r="B21" s="201"/>
      <c r="C21" s="201"/>
      <c r="D21" s="201"/>
      <c r="E21" s="201"/>
      <c r="F21" s="200"/>
      <c r="G21" s="200"/>
      <c r="H21" s="201"/>
      <c r="I21" s="201"/>
      <c r="J21" s="202"/>
    </row>
    <row r="22" spans="1:10" s="175" customFormat="1" ht="15.75" customHeight="1" x14ac:dyDescent="0.25">
      <c r="A22" s="206" t="s">
        <v>260</v>
      </c>
      <c r="B22" s="207"/>
      <c r="C22" s="207"/>
      <c r="D22" s="207"/>
      <c r="E22" s="207"/>
      <c r="F22" s="208"/>
      <c r="G22" s="208"/>
      <c r="H22" s="208"/>
      <c r="I22" s="208"/>
      <c r="J22" s="209"/>
    </row>
    <row r="23" spans="1:10" s="175" customFormat="1" ht="15.75" customHeight="1" x14ac:dyDescent="0.25">
      <c r="A23" s="206"/>
      <c r="B23" s="207"/>
      <c r="C23" s="207"/>
      <c r="D23" s="207"/>
      <c r="E23" s="207"/>
      <c r="F23" s="208"/>
      <c r="G23" s="208"/>
      <c r="H23" s="208"/>
      <c r="I23" s="208"/>
      <c r="J23" s="209"/>
    </row>
    <row r="24" spans="1:10" s="175" customFormat="1" ht="15.75" customHeight="1" x14ac:dyDescent="0.25">
      <c r="A24" s="206" t="s">
        <v>261</v>
      </c>
      <c r="B24" s="207"/>
      <c r="C24" s="201"/>
      <c r="D24" s="201"/>
      <c r="E24" s="201"/>
      <c r="F24" s="201"/>
      <c r="G24" s="201"/>
      <c r="H24" s="201"/>
      <c r="I24" s="201"/>
      <c r="J24" s="202"/>
    </row>
    <row r="25" spans="1:10" s="175" customFormat="1" ht="15.75" customHeight="1" x14ac:dyDescent="0.25">
      <c r="A25" s="206"/>
      <c r="B25" s="207"/>
      <c r="C25" s="201"/>
      <c r="D25" s="201"/>
      <c r="E25" s="201"/>
      <c r="F25" s="201"/>
      <c r="G25" s="201"/>
      <c r="H25" s="201"/>
      <c r="I25" s="201"/>
      <c r="J25" s="202"/>
    </row>
    <row r="26" spans="1:10" ht="13.5" thickBot="1" x14ac:dyDescent="0.25">
      <c r="A26" s="195"/>
      <c r="B26" s="196"/>
      <c r="C26" s="196"/>
      <c r="D26" s="196"/>
      <c r="E26" s="196"/>
      <c r="F26" s="196"/>
      <c r="G26" s="196"/>
      <c r="H26" s="196"/>
      <c r="I26" s="196"/>
      <c r="J26" s="197"/>
    </row>
  </sheetData>
  <mergeCells count="37">
    <mergeCell ref="A8:J8"/>
    <mergeCell ref="A9:B10"/>
    <mergeCell ref="A11:B12"/>
    <mergeCell ref="C9:E10"/>
    <mergeCell ref="F9:G10"/>
    <mergeCell ref="H9:J10"/>
    <mergeCell ref="C11:G12"/>
    <mergeCell ref="H11:H12"/>
    <mergeCell ref="I11:J12"/>
    <mergeCell ref="A15:A16"/>
    <mergeCell ref="B15:D16"/>
    <mergeCell ref="E15:E16"/>
    <mergeCell ref="F13:F14"/>
    <mergeCell ref="G13:J14"/>
    <mergeCell ref="F15:F16"/>
    <mergeCell ref="G15:I16"/>
    <mergeCell ref="J15:J16"/>
    <mergeCell ref="A13:A14"/>
    <mergeCell ref="B13:E14"/>
    <mergeCell ref="A26:J26"/>
    <mergeCell ref="A17:C19"/>
    <mergeCell ref="F20:G21"/>
    <mergeCell ref="H20:J21"/>
    <mergeCell ref="B20:E21"/>
    <mergeCell ref="A20:A21"/>
    <mergeCell ref="D17:J19"/>
    <mergeCell ref="A22:E23"/>
    <mergeCell ref="F22:J23"/>
    <mergeCell ref="A24:B25"/>
    <mergeCell ref="C24:J25"/>
    <mergeCell ref="A1:J1"/>
    <mergeCell ref="A2:B7"/>
    <mergeCell ref="C2:J3"/>
    <mergeCell ref="C4:J5"/>
    <mergeCell ref="C6:E7"/>
    <mergeCell ref="F6:G7"/>
    <mergeCell ref="H6:J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"/>
  <sheetViews>
    <sheetView tabSelected="1" workbookViewId="0">
      <selection activeCell="G1" sqref="G1"/>
    </sheetView>
  </sheetViews>
  <sheetFormatPr baseColWidth="10" defaultRowHeight="12.75" x14ac:dyDescent="0.2"/>
  <cols>
    <col min="1" max="16384" width="11.42578125" style="111"/>
  </cols>
  <sheetData>
    <row r="6" spans="1:1" x14ac:dyDescent="0.2">
      <c r="A6" s="112" t="s">
        <v>193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GX15"/>
  <sheetViews>
    <sheetView topLeftCell="A4" zoomScale="70" zoomScaleNormal="70" workbookViewId="0">
      <pane xSplit="4" ySplit="6" topLeftCell="E10" activePane="bottomRight" state="frozen"/>
      <selection activeCell="A4" sqref="A4"/>
      <selection pane="topRight" activeCell="H4" sqref="H4"/>
      <selection pane="bottomLeft" activeCell="A10" sqref="A10"/>
      <selection pane="bottomRight" activeCell="B7" sqref="B7"/>
    </sheetView>
  </sheetViews>
  <sheetFormatPr baseColWidth="10" defaultRowHeight="12.75" x14ac:dyDescent="0.2"/>
  <cols>
    <col min="1" max="1" width="7.7109375" customWidth="1"/>
    <col min="2" max="2" width="18.7109375" customWidth="1"/>
    <col min="3" max="3" width="13" customWidth="1"/>
    <col min="4" max="4" width="20.28515625" customWidth="1"/>
    <col min="5" max="5" width="27.7109375" customWidth="1"/>
    <col min="6" max="6" width="8.140625" customWidth="1"/>
    <col min="7" max="7" width="8.42578125" customWidth="1"/>
    <col min="8" max="8" width="7.140625" customWidth="1"/>
    <col min="9" max="10" width="6.28515625" customWidth="1"/>
    <col min="11" max="11" width="6" customWidth="1"/>
    <col min="12" max="12" width="6.28515625" customWidth="1"/>
    <col min="13" max="13" width="7.140625" customWidth="1"/>
    <col min="14" max="14" width="6.5703125" customWidth="1"/>
    <col min="15" max="15" width="15.28515625" customWidth="1"/>
    <col min="16" max="16" width="11.28515625" customWidth="1"/>
    <col min="17" max="17" width="11.42578125" customWidth="1"/>
    <col min="18" max="18" width="18.28515625" customWidth="1"/>
    <col min="19" max="19" width="12.85546875" customWidth="1"/>
    <col min="20" max="20" width="15.5703125" customWidth="1"/>
    <col min="21" max="30" width="8.7109375" customWidth="1"/>
    <col min="31" max="31" width="15.28515625" customWidth="1"/>
    <col min="34" max="35" width="34.7109375" customWidth="1"/>
    <col min="37" max="37" width="27.28515625" customWidth="1"/>
    <col min="38" max="38" width="23.7109375" customWidth="1"/>
  </cols>
  <sheetData>
    <row r="2" spans="1:206" ht="13.5" thickBot="1" x14ac:dyDescent="0.25"/>
    <row r="3" spans="1:206" s="1" customFormat="1" ht="46.5" customHeight="1" x14ac:dyDescent="0.2">
      <c r="A3" s="233" t="s">
        <v>0</v>
      </c>
      <c r="B3" s="234"/>
      <c r="C3" s="234"/>
      <c r="D3" s="234"/>
      <c r="E3" s="234"/>
      <c r="F3" s="234"/>
      <c r="G3" s="234"/>
      <c r="H3" s="234"/>
      <c r="I3" s="234"/>
      <c r="J3" s="234"/>
      <c r="K3" s="234"/>
      <c r="L3" s="234"/>
      <c r="M3" s="234"/>
      <c r="N3" s="234"/>
      <c r="O3" s="234"/>
      <c r="P3" s="234"/>
      <c r="Q3" s="234"/>
      <c r="R3" s="234"/>
      <c r="S3" s="234"/>
      <c r="T3" s="234"/>
      <c r="U3" s="234"/>
      <c r="V3" s="234"/>
      <c r="W3" s="234"/>
      <c r="X3" s="234"/>
      <c r="Y3" s="234"/>
      <c r="Z3" s="234"/>
      <c r="AA3" s="234"/>
      <c r="AB3" s="234"/>
      <c r="AC3" s="234"/>
      <c r="AD3" s="234"/>
      <c r="AE3" s="234"/>
      <c r="AF3" s="234"/>
      <c r="AG3" s="234"/>
      <c r="AH3" s="234"/>
      <c r="AI3" s="234"/>
      <c r="AJ3" s="234"/>
      <c r="AK3" s="234"/>
      <c r="AL3" s="235"/>
    </row>
    <row r="4" spans="1:206" s="163" customFormat="1" ht="20.25" x14ac:dyDescent="0.2">
      <c r="A4" s="162"/>
      <c r="B4" s="162"/>
      <c r="C4" s="162"/>
      <c r="D4" s="162"/>
      <c r="E4" s="165" t="s">
        <v>198</v>
      </c>
      <c r="F4" s="259">
        <v>42893</v>
      </c>
      <c r="G4" s="216"/>
      <c r="H4" s="216"/>
      <c r="I4" s="216"/>
      <c r="J4" s="164"/>
      <c r="K4" s="164"/>
      <c r="L4" s="164"/>
      <c r="M4" s="164"/>
      <c r="N4" s="164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</row>
    <row r="5" spans="1:206" s="163" customFormat="1" ht="20.25" x14ac:dyDescent="0.2">
      <c r="A5" s="162"/>
      <c r="B5" s="162"/>
      <c r="C5" s="162"/>
      <c r="D5" s="162"/>
      <c r="E5" s="165" t="s">
        <v>199</v>
      </c>
      <c r="F5" s="167"/>
      <c r="G5" s="167"/>
      <c r="H5" s="167"/>
      <c r="I5" s="167"/>
      <c r="J5" s="164"/>
      <c r="K5" s="164"/>
      <c r="L5" s="164"/>
      <c r="M5" s="164"/>
      <c r="N5" s="164"/>
      <c r="O5" s="162"/>
      <c r="P5" s="162"/>
      <c r="Q5" s="162"/>
      <c r="R5" s="162"/>
      <c r="S5" s="162"/>
      <c r="T5" s="162"/>
      <c r="U5" s="162"/>
      <c r="V5" s="162"/>
      <c r="W5" s="162"/>
      <c r="X5" s="162"/>
      <c r="Y5" s="162"/>
      <c r="Z5" s="162"/>
      <c r="AA5" s="162"/>
      <c r="AB5" s="162"/>
      <c r="AC5" s="162"/>
      <c r="AD5" s="162"/>
      <c r="AE5" s="162"/>
      <c r="AF5" s="162"/>
      <c r="AG5" s="162"/>
      <c r="AH5" s="162"/>
      <c r="AI5" s="162"/>
      <c r="AJ5" s="162"/>
      <c r="AK5" s="162"/>
      <c r="AL5" s="162"/>
    </row>
    <row r="6" spans="1:206" s="163" customFormat="1" ht="20.25" x14ac:dyDescent="0.2">
      <c r="A6" s="162"/>
      <c r="B6" s="162"/>
      <c r="C6" s="162"/>
      <c r="D6" s="162"/>
      <c r="E6" s="165" t="s">
        <v>200</v>
      </c>
      <c r="F6" s="216"/>
      <c r="G6" s="216"/>
      <c r="H6" s="216"/>
      <c r="I6" s="216"/>
      <c r="J6" s="216"/>
      <c r="K6" s="216"/>
      <c r="L6" s="216"/>
      <c r="M6" s="216"/>
      <c r="N6" s="216"/>
      <c r="O6" s="162"/>
      <c r="P6" s="162"/>
      <c r="Q6" s="162"/>
      <c r="R6" s="162"/>
      <c r="S6" s="162"/>
      <c r="T6" s="162"/>
      <c r="U6" s="162"/>
      <c r="V6" s="162"/>
      <c r="W6" s="162"/>
      <c r="X6" s="162"/>
      <c r="Y6" s="162"/>
      <c r="Z6" s="162"/>
      <c r="AA6" s="162"/>
      <c r="AB6" s="162"/>
      <c r="AC6" s="162"/>
      <c r="AD6" s="162"/>
      <c r="AE6" s="162"/>
      <c r="AF6" s="162"/>
      <c r="AG6" s="162"/>
      <c r="AH6" s="162"/>
      <c r="AI6" s="162"/>
      <c r="AJ6" s="162"/>
      <c r="AK6" s="162"/>
      <c r="AL6" s="162"/>
    </row>
    <row r="7" spans="1:206" s="161" customFormat="1" ht="21" thickBot="1" x14ac:dyDescent="0.25">
      <c r="A7" s="162"/>
      <c r="B7" s="162"/>
      <c r="C7" s="162"/>
      <c r="D7" s="162"/>
      <c r="E7" s="166" t="s">
        <v>201</v>
      </c>
      <c r="F7" s="217"/>
      <c r="G7" s="217"/>
      <c r="H7" s="217"/>
      <c r="I7" s="217"/>
      <c r="J7" s="217"/>
      <c r="K7" s="217"/>
      <c r="L7" s="217"/>
      <c r="M7" s="217"/>
      <c r="N7" s="217"/>
      <c r="O7" s="162"/>
      <c r="P7" s="162"/>
      <c r="Q7" s="162"/>
      <c r="R7" s="162"/>
      <c r="S7" s="162"/>
      <c r="T7" s="162"/>
      <c r="U7" s="162"/>
      <c r="V7" s="162"/>
      <c r="W7" s="162"/>
      <c r="X7" s="162"/>
      <c r="Y7" s="162"/>
      <c r="Z7" s="162"/>
      <c r="AA7" s="162"/>
      <c r="AB7" s="162"/>
      <c r="AC7" s="162"/>
      <c r="AD7" s="162"/>
      <c r="AE7" s="162"/>
      <c r="AF7" s="162"/>
      <c r="AG7" s="162"/>
      <c r="AH7" s="162"/>
      <c r="AI7" s="162"/>
      <c r="AJ7" s="162"/>
      <c r="AK7" s="162"/>
      <c r="AL7" s="162"/>
    </row>
    <row r="8" spans="1:206" s="109" customFormat="1" ht="27.75" customHeight="1" thickBot="1" x14ac:dyDescent="0.2">
      <c r="A8" s="230" t="s">
        <v>163</v>
      </c>
      <c r="B8" s="228" t="s">
        <v>117</v>
      </c>
      <c r="C8" s="248" t="s">
        <v>119</v>
      </c>
      <c r="D8" s="249"/>
      <c r="E8" s="218" t="s">
        <v>121</v>
      </c>
      <c r="F8" s="230" t="s">
        <v>120</v>
      </c>
      <c r="G8" s="231"/>
      <c r="H8" s="230" t="s">
        <v>1</v>
      </c>
      <c r="I8" s="232"/>
      <c r="J8" s="232"/>
      <c r="K8" s="232"/>
      <c r="L8" s="232"/>
      <c r="M8" s="232"/>
      <c r="N8" s="228"/>
      <c r="O8" s="257" t="s">
        <v>2</v>
      </c>
      <c r="P8" s="220" t="s">
        <v>167</v>
      </c>
      <c r="Q8" s="236" t="s">
        <v>166</v>
      </c>
      <c r="R8" s="250" t="s">
        <v>3</v>
      </c>
      <c r="S8" s="251"/>
      <c r="T8" s="252"/>
      <c r="U8" s="250" t="s">
        <v>4</v>
      </c>
      <c r="V8" s="251"/>
      <c r="W8" s="252"/>
      <c r="X8" s="244" t="s">
        <v>140</v>
      </c>
      <c r="Y8" s="230" t="s">
        <v>5</v>
      </c>
      <c r="Z8" s="253"/>
      <c r="AA8" s="254"/>
      <c r="AB8" s="246" t="s">
        <v>141</v>
      </c>
      <c r="AC8" s="242" t="s">
        <v>192</v>
      </c>
      <c r="AD8" s="244" t="s">
        <v>150</v>
      </c>
      <c r="AE8" s="244" t="s">
        <v>142</v>
      </c>
      <c r="AF8" s="239" t="s">
        <v>118</v>
      </c>
      <c r="AG8" s="240"/>
      <c r="AH8" s="240"/>
      <c r="AI8" s="240"/>
      <c r="AJ8" s="241"/>
      <c r="AK8" s="255" t="s">
        <v>26</v>
      </c>
      <c r="AL8" s="256"/>
      <c r="GX8" s="110">
        <v>6</v>
      </c>
    </row>
    <row r="9" spans="1:206" s="109" customFormat="1" ht="104.25" customHeight="1" thickBot="1" x14ac:dyDescent="0.2">
      <c r="A9" s="238"/>
      <c r="B9" s="229"/>
      <c r="C9" s="113" t="s">
        <v>154</v>
      </c>
      <c r="D9" s="114" t="s">
        <v>155</v>
      </c>
      <c r="E9" s="219"/>
      <c r="F9" s="115" t="s">
        <v>6</v>
      </c>
      <c r="G9" s="116" t="s">
        <v>7</v>
      </c>
      <c r="H9" s="117" t="s">
        <v>8</v>
      </c>
      <c r="I9" s="118" t="s">
        <v>9</v>
      </c>
      <c r="J9" s="119" t="s">
        <v>136</v>
      </c>
      <c r="K9" s="120" t="s">
        <v>137</v>
      </c>
      <c r="L9" s="168" t="s">
        <v>203</v>
      </c>
      <c r="M9" s="121" t="s">
        <v>138</v>
      </c>
      <c r="N9" s="122" t="s">
        <v>10</v>
      </c>
      <c r="O9" s="258"/>
      <c r="P9" s="221"/>
      <c r="Q9" s="237"/>
      <c r="R9" s="123" t="s">
        <v>11</v>
      </c>
      <c r="S9" s="124" t="s">
        <v>12</v>
      </c>
      <c r="T9" s="116" t="s">
        <v>13</v>
      </c>
      <c r="U9" s="125" t="s">
        <v>14</v>
      </c>
      <c r="V9" s="126" t="s">
        <v>15</v>
      </c>
      <c r="W9" s="127" t="s">
        <v>16</v>
      </c>
      <c r="X9" s="245"/>
      <c r="Y9" s="125" t="s">
        <v>17</v>
      </c>
      <c r="Z9" s="126" t="s">
        <v>18</v>
      </c>
      <c r="AA9" s="127" t="s">
        <v>19</v>
      </c>
      <c r="AB9" s="247"/>
      <c r="AC9" s="243"/>
      <c r="AD9" s="245"/>
      <c r="AE9" s="245"/>
      <c r="AF9" s="128" t="s">
        <v>20</v>
      </c>
      <c r="AG9" s="129" t="s">
        <v>21</v>
      </c>
      <c r="AH9" s="129" t="s">
        <v>22</v>
      </c>
      <c r="AI9" s="129" t="s">
        <v>23</v>
      </c>
      <c r="AJ9" s="130" t="s">
        <v>24</v>
      </c>
      <c r="AK9" s="131" t="s">
        <v>25</v>
      </c>
      <c r="AL9" s="132" t="s">
        <v>139</v>
      </c>
      <c r="GX9" s="110">
        <v>9</v>
      </c>
    </row>
    <row r="10" spans="1:206" s="144" customFormat="1" ht="265.5" customHeight="1" thickBot="1" x14ac:dyDescent="0.25">
      <c r="A10" s="222" t="s">
        <v>164</v>
      </c>
      <c r="B10" s="225" t="s">
        <v>168</v>
      </c>
      <c r="C10" s="81" t="s">
        <v>76</v>
      </c>
      <c r="D10" s="106" t="s">
        <v>169</v>
      </c>
      <c r="E10" s="74" t="s">
        <v>170</v>
      </c>
      <c r="F10" s="82" t="s">
        <v>151</v>
      </c>
      <c r="G10" s="67"/>
      <c r="H10" s="82">
        <v>1</v>
      </c>
      <c r="I10" s="83">
        <v>0</v>
      </c>
      <c r="J10" s="84">
        <v>0</v>
      </c>
      <c r="K10" s="85">
        <v>0</v>
      </c>
      <c r="L10" s="86">
        <v>0</v>
      </c>
      <c r="M10" s="87">
        <v>0</v>
      </c>
      <c r="N10" s="76">
        <f>SUM(H10:M10)</f>
        <v>1</v>
      </c>
      <c r="O10" s="135">
        <v>8</v>
      </c>
      <c r="P10" s="136">
        <v>0</v>
      </c>
      <c r="Q10" s="137">
        <v>0</v>
      </c>
      <c r="R10" s="138" t="s">
        <v>165</v>
      </c>
      <c r="S10" s="139" t="s">
        <v>165</v>
      </c>
      <c r="T10" s="139" t="s">
        <v>165</v>
      </c>
      <c r="U10" s="138">
        <v>1</v>
      </c>
      <c r="V10" s="80">
        <v>0</v>
      </c>
      <c r="W10" s="74">
        <v>0</v>
      </c>
      <c r="X10" s="140">
        <f t="shared" ref="X10:X15" si="0">SUM(U10:W10)</f>
        <v>1</v>
      </c>
      <c r="Y10" s="138">
        <v>0</v>
      </c>
      <c r="Z10" s="80">
        <v>2</v>
      </c>
      <c r="AA10" s="74">
        <v>0</v>
      </c>
      <c r="AB10" s="140">
        <f t="shared" ref="AB10:AB15" si="1">SUM(Y10,Z10,AA10)</f>
        <v>2</v>
      </c>
      <c r="AC10" s="140">
        <f t="shared" ref="AC10:AC15" si="2">X10*AB10</f>
        <v>2</v>
      </c>
      <c r="AD10" s="141" t="str">
        <f t="shared" ref="AD10:AD15" si="3">IF(AC10&lt;=2,"IV",IF(AC10&lt;=5,"III",IF(AC10&lt;=8,"II",IF(AC10=9,"I"))))</f>
        <v>IV</v>
      </c>
      <c r="AE10" s="140" t="str">
        <f>IF(AC10&gt;=9,"NO ACEPTABLE",IF(AC10&gt;=6,"IMPORTANTE",IF(AC10&gt;=3,"MODERADO",IF(AC10&lt;=2,"ACEPTABLE"))))</f>
        <v>ACEPTABLE</v>
      </c>
      <c r="AF10" s="142"/>
      <c r="AG10" s="143"/>
      <c r="AH10" s="80"/>
      <c r="AI10" s="80" t="s">
        <v>171</v>
      </c>
      <c r="AJ10" s="74"/>
      <c r="AK10" s="96"/>
      <c r="AL10" s="97"/>
      <c r="GX10" s="145"/>
    </row>
    <row r="11" spans="1:206" s="144" customFormat="1" ht="96.75" customHeight="1" thickBot="1" x14ac:dyDescent="0.25">
      <c r="A11" s="223"/>
      <c r="B11" s="226"/>
      <c r="C11" s="72" t="s">
        <v>65</v>
      </c>
      <c r="D11" s="107" t="s">
        <v>172</v>
      </c>
      <c r="E11" s="88" t="s">
        <v>173</v>
      </c>
      <c r="F11" s="89" t="s">
        <v>151</v>
      </c>
      <c r="G11" s="90"/>
      <c r="H11" s="99">
        <v>1</v>
      </c>
      <c r="I11" s="100">
        <v>0</v>
      </c>
      <c r="J11" s="71">
        <v>0</v>
      </c>
      <c r="K11" s="101">
        <v>0</v>
      </c>
      <c r="L11" s="102">
        <v>0</v>
      </c>
      <c r="M11" s="103">
        <v>0</v>
      </c>
      <c r="N11" s="76">
        <f t="shared" ref="N11:N15" si="4">SUM(H11:M11)</f>
        <v>1</v>
      </c>
      <c r="O11" s="146">
        <v>4</v>
      </c>
      <c r="P11" s="147">
        <v>0</v>
      </c>
      <c r="Q11" s="148">
        <v>0</v>
      </c>
      <c r="R11" s="65" t="s">
        <v>165</v>
      </c>
      <c r="S11" s="149" t="s">
        <v>165</v>
      </c>
      <c r="T11" s="149" t="s">
        <v>165</v>
      </c>
      <c r="U11" s="65">
        <v>1</v>
      </c>
      <c r="V11" s="98">
        <v>0</v>
      </c>
      <c r="W11" s="75">
        <v>0</v>
      </c>
      <c r="X11" s="150">
        <f t="shared" si="0"/>
        <v>1</v>
      </c>
      <c r="Y11" s="65">
        <v>0</v>
      </c>
      <c r="Z11" s="98">
        <v>2</v>
      </c>
      <c r="AA11" s="75">
        <v>0</v>
      </c>
      <c r="AB11" s="150">
        <f t="shared" si="1"/>
        <v>2</v>
      </c>
      <c r="AC11" s="150">
        <f t="shared" si="2"/>
        <v>2</v>
      </c>
      <c r="AD11" s="151" t="str">
        <f t="shared" si="3"/>
        <v>IV</v>
      </c>
      <c r="AE11" s="152" t="s">
        <v>86</v>
      </c>
      <c r="AF11" s="153"/>
      <c r="AG11" s="154"/>
      <c r="AH11" s="66" t="s">
        <v>174</v>
      </c>
      <c r="AI11" s="66" t="s">
        <v>175</v>
      </c>
      <c r="AJ11" s="88"/>
      <c r="AK11" s="78"/>
      <c r="AL11" s="79"/>
      <c r="GX11" s="145"/>
    </row>
    <row r="12" spans="1:206" s="160" customFormat="1" ht="310.5" customHeight="1" thickBot="1" x14ac:dyDescent="0.25">
      <c r="A12" s="223"/>
      <c r="B12" s="226"/>
      <c r="C12" s="69" t="s">
        <v>156</v>
      </c>
      <c r="D12" s="108" t="s">
        <v>176</v>
      </c>
      <c r="E12" s="75" t="s">
        <v>177</v>
      </c>
      <c r="F12" s="99" t="s">
        <v>151</v>
      </c>
      <c r="G12" s="68"/>
      <c r="H12" s="99">
        <v>1</v>
      </c>
      <c r="I12" s="100">
        <v>0</v>
      </c>
      <c r="J12" s="71">
        <v>0</v>
      </c>
      <c r="K12" s="101">
        <v>0</v>
      </c>
      <c r="L12" s="102">
        <v>0</v>
      </c>
      <c r="M12" s="103">
        <v>0</v>
      </c>
      <c r="N12" s="76">
        <f t="shared" si="4"/>
        <v>1</v>
      </c>
      <c r="O12" s="155">
        <v>8</v>
      </c>
      <c r="P12" s="156">
        <v>0</v>
      </c>
      <c r="Q12" s="157">
        <v>0</v>
      </c>
      <c r="R12" s="65" t="s">
        <v>165</v>
      </c>
      <c r="S12" s="149" t="s">
        <v>165</v>
      </c>
      <c r="T12" s="149" t="s">
        <v>165</v>
      </c>
      <c r="U12" s="65">
        <v>1</v>
      </c>
      <c r="V12" s="98">
        <v>0</v>
      </c>
      <c r="W12" s="75">
        <v>0</v>
      </c>
      <c r="X12" s="150">
        <f t="shared" si="0"/>
        <v>1</v>
      </c>
      <c r="Y12" s="65">
        <v>0</v>
      </c>
      <c r="Z12" s="98">
        <v>2</v>
      </c>
      <c r="AA12" s="75">
        <v>0</v>
      </c>
      <c r="AB12" s="150">
        <f t="shared" si="1"/>
        <v>2</v>
      </c>
      <c r="AC12" s="150">
        <f t="shared" si="2"/>
        <v>2</v>
      </c>
      <c r="AD12" s="151" t="str">
        <f t="shared" si="3"/>
        <v>IV</v>
      </c>
      <c r="AE12" s="150" t="str">
        <f>IF(AC12&gt;=9,"NO ACEPTABLE",IF(AC12&gt;=6,"IMPORTANTE",IF(AC12&gt;=3,"MODERADO",IF(AC12&lt;=2,"ACEPTABLE"))))</f>
        <v>ACEPTABLE</v>
      </c>
      <c r="AF12" s="158"/>
      <c r="AG12" s="159"/>
      <c r="AH12" s="98" t="s">
        <v>178</v>
      </c>
      <c r="AI12" s="98" t="s">
        <v>179</v>
      </c>
      <c r="AJ12" s="75"/>
      <c r="AK12" s="104"/>
      <c r="AL12" s="105"/>
    </row>
    <row r="13" spans="1:206" s="160" customFormat="1" ht="338.25" customHeight="1" thickBot="1" x14ac:dyDescent="0.25">
      <c r="A13" s="223"/>
      <c r="B13" s="226"/>
      <c r="C13" s="69" t="s">
        <v>180</v>
      </c>
      <c r="D13" s="108" t="s">
        <v>181</v>
      </c>
      <c r="E13" s="75" t="s">
        <v>182</v>
      </c>
      <c r="F13" s="99" t="s">
        <v>151</v>
      </c>
      <c r="G13" s="68"/>
      <c r="H13" s="99">
        <v>1</v>
      </c>
      <c r="I13" s="100">
        <v>0</v>
      </c>
      <c r="J13" s="71">
        <v>0</v>
      </c>
      <c r="K13" s="101">
        <v>0</v>
      </c>
      <c r="L13" s="102">
        <v>0</v>
      </c>
      <c r="M13" s="103">
        <v>0</v>
      </c>
      <c r="N13" s="76">
        <f t="shared" si="4"/>
        <v>1</v>
      </c>
      <c r="O13" s="155">
        <v>8</v>
      </c>
      <c r="P13" s="156">
        <v>0</v>
      </c>
      <c r="Q13" s="157">
        <v>0</v>
      </c>
      <c r="R13" s="65" t="s">
        <v>165</v>
      </c>
      <c r="S13" s="149" t="s">
        <v>165</v>
      </c>
      <c r="T13" s="149" t="s">
        <v>165</v>
      </c>
      <c r="U13" s="65">
        <v>1</v>
      </c>
      <c r="V13" s="98">
        <v>0</v>
      </c>
      <c r="W13" s="75">
        <v>0</v>
      </c>
      <c r="X13" s="150">
        <f t="shared" si="0"/>
        <v>1</v>
      </c>
      <c r="Y13" s="65">
        <v>0</v>
      </c>
      <c r="Z13" s="98">
        <v>0</v>
      </c>
      <c r="AA13" s="75">
        <v>3</v>
      </c>
      <c r="AB13" s="150">
        <f t="shared" si="1"/>
        <v>3</v>
      </c>
      <c r="AC13" s="150">
        <f t="shared" si="2"/>
        <v>3</v>
      </c>
      <c r="AD13" s="151" t="str">
        <f t="shared" si="3"/>
        <v>III</v>
      </c>
      <c r="AE13" s="150" t="str">
        <f>IF(AC13&gt;=9,"NO ACEPTABLE",IF(AC13&gt;=6,"IMPORTANTE",IF(AC13&gt;=3,"MODERADO",IF(AC13&lt;=2,"ACEPTABLE"))))</f>
        <v>MODERADO</v>
      </c>
      <c r="AF13" s="158"/>
      <c r="AG13" s="159"/>
      <c r="AH13" s="98" t="s">
        <v>183</v>
      </c>
      <c r="AI13" s="98" t="s">
        <v>184</v>
      </c>
      <c r="AJ13" s="75"/>
      <c r="AK13" s="104"/>
      <c r="AL13" s="105"/>
    </row>
    <row r="14" spans="1:206" s="160" customFormat="1" ht="166.5" thickBot="1" x14ac:dyDescent="0.25">
      <c r="A14" s="223"/>
      <c r="B14" s="226"/>
      <c r="C14" s="69" t="s">
        <v>153</v>
      </c>
      <c r="D14" s="108" t="s">
        <v>185</v>
      </c>
      <c r="E14" s="75" t="s">
        <v>186</v>
      </c>
      <c r="F14" s="99" t="s">
        <v>151</v>
      </c>
      <c r="G14" s="68"/>
      <c r="H14" s="99">
        <v>1</v>
      </c>
      <c r="I14" s="100">
        <v>0</v>
      </c>
      <c r="J14" s="71">
        <v>0</v>
      </c>
      <c r="K14" s="101">
        <v>0</v>
      </c>
      <c r="L14" s="102">
        <v>0</v>
      </c>
      <c r="M14" s="103">
        <v>0</v>
      </c>
      <c r="N14" s="76">
        <f t="shared" si="4"/>
        <v>1</v>
      </c>
      <c r="O14" s="155">
        <v>8</v>
      </c>
      <c r="P14" s="156">
        <v>0</v>
      </c>
      <c r="Q14" s="157">
        <v>0</v>
      </c>
      <c r="R14" s="65" t="s">
        <v>165</v>
      </c>
      <c r="S14" s="149" t="s">
        <v>165</v>
      </c>
      <c r="T14" s="149" t="s">
        <v>165</v>
      </c>
      <c r="U14" s="65">
        <v>1</v>
      </c>
      <c r="V14" s="98">
        <v>0</v>
      </c>
      <c r="W14" s="75">
        <v>0</v>
      </c>
      <c r="X14" s="150">
        <f t="shared" si="0"/>
        <v>1</v>
      </c>
      <c r="Y14" s="65">
        <v>0</v>
      </c>
      <c r="Z14" s="98">
        <v>0</v>
      </c>
      <c r="AA14" s="75">
        <v>3</v>
      </c>
      <c r="AB14" s="150">
        <f t="shared" si="1"/>
        <v>3</v>
      </c>
      <c r="AC14" s="150">
        <f t="shared" si="2"/>
        <v>3</v>
      </c>
      <c r="AD14" s="151" t="str">
        <f t="shared" si="3"/>
        <v>III</v>
      </c>
      <c r="AE14" s="150" t="str">
        <f>IF(AC14&gt;=9,"NO ACEPTABLE",IF(AC14&gt;=6,"IMPORTANTE",IF(AC14&gt;=3,"MODERADO",IF(AC14&lt;=2,"ACEPTABLE"))))</f>
        <v>MODERADO</v>
      </c>
      <c r="AF14" s="158"/>
      <c r="AG14" s="159"/>
      <c r="AH14" s="98"/>
      <c r="AI14" s="98" t="s">
        <v>187</v>
      </c>
      <c r="AJ14" s="75"/>
      <c r="AK14" s="104"/>
      <c r="AL14" s="105"/>
    </row>
    <row r="15" spans="1:206" s="160" customFormat="1" ht="165.75" x14ac:dyDescent="0.2">
      <c r="A15" s="224"/>
      <c r="B15" s="227"/>
      <c r="C15" s="69" t="s">
        <v>161</v>
      </c>
      <c r="D15" s="108" t="s">
        <v>188</v>
      </c>
      <c r="E15" s="75" t="s">
        <v>189</v>
      </c>
      <c r="F15" s="99" t="s">
        <v>151</v>
      </c>
      <c r="G15" s="68"/>
      <c r="H15" s="99">
        <v>1</v>
      </c>
      <c r="I15" s="100">
        <v>0</v>
      </c>
      <c r="J15" s="71">
        <v>0</v>
      </c>
      <c r="K15" s="101">
        <v>0</v>
      </c>
      <c r="L15" s="102">
        <v>0</v>
      </c>
      <c r="M15" s="103">
        <v>0</v>
      </c>
      <c r="N15" s="76">
        <f t="shared" si="4"/>
        <v>1</v>
      </c>
      <c r="O15" s="155">
        <v>8</v>
      </c>
      <c r="P15" s="156">
        <v>0</v>
      </c>
      <c r="Q15" s="157">
        <v>0</v>
      </c>
      <c r="R15" s="65" t="s">
        <v>165</v>
      </c>
      <c r="S15" s="149" t="s">
        <v>165</v>
      </c>
      <c r="T15" s="149" t="s">
        <v>165</v>
      </c>
      <c r="U15" s="65">
        <v>0</v>
      </c>
      <c r="V15" s="98">
        <v>2</v>
      </c>
      <c r="W15" s="75">
        <v>0</v>
      </c>
      <c r="X15" s="150">
        <f t="shared" si="0"/>
        <v>2</v>
      </c>
      <c r="Y15" s="65">
        <v>0</v>
      </c>
      <c r="Z15" s="98">
        <v>0</v>
      </c>
      <c r="AA15" s="75">
        <v>3</v>
      </c>
      <c r="AB15" s="150">
        <f t="shared" si="1"/>
        <v>3</v>
      </c>
      <c r="AC15" s="150">
        <f t="shared" si="2"/>
        <v>6</v>
      </c>
      <c r="AD15" s="151" t="str">
        <f t="shared" si="3"/>
        <v>II</v>
      </c>
      <c r="AE15" s="150" t="str">
        <f>IF(AC15&gt;=9,"NO ACEPTABLE",IF(AC15&gt;=6,"IMPORTANTE",IF(AC15&gt;=3,"MODERADO",IF(AC15&lt;=2,"ACEPTABLE"))))</f>
        <v>IMPORTANTE</v>
      </c>
      <c r="AF15" s="158"/>
      <c r="AG15" s="159"/>
      <c r="AH15" s="98" t="s">
        <v>190</v>
      </c>
      <c r="AI15" s="98" t="s">
        <v>191</v>
      </c>
      <c r="AJ15" s="75"/>
      <c r="AK15" s="104"/>
      <c r="AL15" s="105"/>
    </row>
  </sheetData>
  <mergeCells count="25">
    <mergeCell ref="A3:AL3"/>
    <mergeCell ref="Q8:Q9"/>
    <mergeCell ref="A8:A9"/>
    <mergeCell ref="AF8:AJ8"/>
    <mergeCell ref="AC8:AC9"/>
    <mergeCell ref="X8:X9"/>
    <mergeCell ref="AB8:AB9"/>
    <mergeCell ref="AE8:AE9"/>
    <mergeCell ref="AD8:AD9"/>
    <mergeCell ref="C8:D8"/>
    <mergeCell ref="U8:W8"/>
    <mergeCell ref="Y8:AA8"/>
    <mergeCell ref="AK8:AL8"/>
    <mergeCell ref="O8:O9"/>
    <mergeCell ref="R8:T8"/>
    <mergeCell ref="F4:I4"/>
    <mergeCell ref="F6:N6"/>
    <mergeCell ref="F7:N7"/>
    <mergeCell ref="E8:E9"/>
    <mergeCell ref="P8:P9"/>
    <mergeCell ref="A10:A15"/>
    <mergeCell ref="B10:B15"/>
    <mergeCell ref="B8:B9"/>
    <mergeCell ref="F8:G8"/>
    <mergeCell ref="H8:N8"/>
  </mergeCells>
  <conditionalFormatting sqref="AD10:AD15">
    <cfRule type="cellIs" dxfId="87" priority="31" operator="equal">
      <formula>"IV"</formula>
    </cfRule>
    <cfRule type="cellIs" dxfId="86" priority="32" operator="equal">
      <formula>"III"</formula>
    </cfRule>
    <cfRule type="cellIs" dxfId="85" priority="33" operator="equal">
      <formula>"II"</formula>
    </cfRule>
    <cfRule type="cellIs" dxfId="84" priority="34" operator="equal">
      <formula>"I"</formula>
    </cfRule>
  </conditionalFormatting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PBrush" shapeId="2" r:id="rId4">
          <objectPr defaultSize="0" autoFill="0" autoLine="0" autoPict="0" r:id="rId5">
            <anchor moveWithCells="1" sizeWithCells="1">
              <from>
                <xdr:col>26</xdr:col>
                <xdr:colOff>0</xdr:colOff>
                <xdr:row>3</xdr:row>
                <xdr:rowOff>0</xdr:rowOff>
              </from>
              <to>
                <xdr:col>26</xdr:col>
                <xdr:colOff>0</xdr:colOff>
                <xdr:row>3</xdr:row>
                <xdr:rowOff>0</xdr:rowOff>
              </to>
            </anchor>
          </objectPr>
        </oleObject>
      </mc:Choice>
      <mc:Fallback>
        <oleObject progId="PBrush" shapeId="2" r:id="rId4"/>
      </mc:Fallback>
    </mc:AlternateContent>
  </oleObjec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Instrucciones!$N$24:$N$27</xm:f>
          </x14:formula1>
          <xm:sqref>Y10:AA15</xm:sqref>
        </x14:dataValidation>
        <x14:dataValidation type="list" allowBlank="1" showInputMessage="1" showErrorMessage="1">
          <x14:formula1>
            <xm:f>Instrucciones!$N$17:$N$20</xm:f>
          </x14:formula1>
          <xm:sqref>U10:W15</xm:sqref>
        </x14:dataValidation>
        <x14:dataValidation type="list" allowBlank="1" showInputMessage="1" showErrorMessage="1">
          <x14:formula1>
            <xm:f>Instrucciones!$I$62:$I$74</xm:f>
          </x14:formula1>
          <xm:sqref>C10:C15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X12"/>
  <sheetViews>
    <sheetView zoomScale="70" zoomScaleNormal="70" workbookViewId="0">
      <pane xSplit="4" ySplit="6" topLeftCell="E11" activePane="bottomRight" state="frozen"/>
      <selection pane="topRight" activeCell="E1" sqref="E1"/>
      <selection pane="bottomLeft" activeCell="A4" sqref="A4"/>
      <selection pane="bottomRight" activeCell="A7" sqref="A7:A12"/>
    </sheetView>
  </sheetViews>
  <sheetFormatPr baseColWidth="10" defaultRowHeight="12.75" x14ac:dyDescent="0.2"/>
  <cols>
    <col min="1" max="1" width="7.7109375" customWidth="1"/>
    <col min="2" max="2" width="18.7109375" customWidth="1"/>
    <col min="3" max="3" width="13" customWidth="1"/>
    <col min="4" max="4" width="20.28515625" customWidth="1"/>
    <col min="5" max="5" width="27.7109375" customWidth="1"/>
    <col min="6" max="6" width="8.140625" customWidth="1"/>
    <col min="7" max="7" width="8.42578125" customWidth="1"/>
    <col min="8" max="8" width="7.140625" customWidth="1"/>
    <col min="9" max="10" width="6.28515625" customWidth="1"/>
    <col min="11" max="11" width="6" customWidth="1"/>
    <col min="12" max="12" width="6.28515625" customWidth="1"/>
    <col min="13" max="13" width="7.140625" customWidth="1"/>
    <col min="14" max="14" width="6.5703125" customWidth="1"/>
    <col min="15" max="15" width="15.28515625" customWidth="1"/>
    <col min="16" max="16" width="11.28515625" customWidth="1"/>
    <col min="17" max="17" width="11.42578125" customWidth="1"/>
    <col min="18" max="18" width="18.28515625" customWidth="1"/>
    <col min="19" max="19" width="12.85546875" customWidth="1"/>
    <col min="20" max="20" width="15.5703125" customWidth="1"/>
    <col min="21" max="30" width="8.7109375" customWidth="1"/>
    <col min="31" max="31" width="15.28515625" customWidth="1"/>
    <col min="34" max="35" width="34.7109375" customWidth="1"/>
    <col min="37" max="37" width="27.28515625" customWidth="1"/>
    <col min="38" max="38" width="23.7109375" customWidth="1"/>
  </cols>
  <sheetData>
    <row r="1" spans="1:206" s="163" customFormat="1" ht="20.25" x14ac:dyDescent="0.2">
      <c r="A1" s="162"/>
      <c r="B1" s="162"/>
      <c r="C1" s="162"/>
      <c r="D1" s="162"/>
      <c r="E1" s="165" t="s">
        <v>198</v>
      </c>
      <c r="F1" s="259">
        <v>42893</v>
      </c>
      <c r="G1" s="216"/>
      <c r="H1" s="216"/>
      <c r="I1" s="216"/>
      <c r="J1" s="164"/>
      <c r="K1" s="164"/>
      <c r="L1" s="164"/>
      <c r="M1" s="164"/>
      <c r="N1" s="164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/>
    </row>
    <row r="2" spans="1:206" s="163" customFormat="1" ht="20.25" x14ac:dyDescent="0.2">
      <c r="A2" s="162"/>
      <c r="B2" s="162"/>
      <c r="C2" s="162"/>
      <c r="D2" s="162"/>
      <c r="E2" s="165" t="s">
        <v>199</v>
      </c>
      <c r="F2" s="167"/>
      <c r="G2" s="167"/>
      <c r="H2" s="167"/>
      <c r="I2" s="167"/>
      <c r="J2" s="164"/>
      <c r="K2" s="164"/>
      <c r="L2" s="164"/>
      <c r="M2" s="164"/>
      <c r="N2" s="164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/>
      <c r="AL2" s="162"/>
    </row>
    <row r="3" spans="1:206" s="163" customFormat="1" ht="20.25" x14ac:dyDescent="0.2">
      <c r="A3" s="162"/>
      <c r="B3" s="162"/>
      <c r="C3" s="162"/>
      <c r="D3" s="162"/>
      <c r="E3" s="165" t="s">
        <v>200</v>
      </c>
      <c r="F3" s="216"/>
      <c r="G3" s="216"/>
      <c r="H3" s="216"/>
      <c r="I3" s="216"/>
      <c r="J3" s="216"/>
      <c r="K3" s="216"/>
      <c r="L3" s="216"/>
      <c r="M3" s="216"/>
      <c r="N3" s="216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62"/>
    </row>
    <row r="4" spans="1:206" s="161" customFormat="1" ht="21" thickBot="1" x14ac:dyDescent="0.25">
      <c r="A4" s="162"/>
      <c r="B4" s="162"/>
      <c r="C4" s="162"/>
      <c r="D4" s="162"/>
      <c r="E4" s="166" t="s">
        <v>201</v>
      </c>
      <c r="F4" s="217"/>
      <c r="G4" s="217"/>
      <c r="H4" s="217"/>
      <c r="I4" s="217"/>
      <c r="J4" s="217"/>
      <c r="K4" s="217"/>
      <c r="L4" s="217"/>
      <c r="M4" s="217"/>
      <c r="N4" s="217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</row>
    <row r="5" spans="1:206" s="109" customFormat="1" ht="27.75" customHeight="1" thickBot="1" x14ac:dyDescent="0.2">
      <c r="A5" s="230" t="s">
        <v>163</v>
      </c>
      <c r="B5" s="228" t="s">
        <v>117</v>
      </c>
      <c r="C5" s="248" t="s">
        <v>119</v>
      </c>
      <c r="D5" s="249"/>
      <c r="E5" s="218" t="s">
        <v>121</v>
      </c>
      <c r="F5" s="230" t="s">
        <v>120</v>
      </c>
      <c r="G5" s="231"/>
      <c r="H5" s="230" t="s">
        <v>1</v>
      </c>
      <c r="I5" s="232"/>
      <c r="J5" s="232"/>
      <c r="K5" s="232"/>
      <c r="L5" s="232"/>
      <c r="M5" s="232"/>
      <c r="N5" s="228"/>
      <c r="O5" s="257" t="s">
        <v>2</v>
      </c>
      <c r="P5" s="220" t="s">
        <v>167</v>
      </c>
      <c r="Q5" s="236" t="s">
        <v>166</v>
      </c>
      <c r="R5" s="250" t="s">
        <v>3</v>
      </c>
      <c r="S5" s="251"/>
      <c r="T5" s="252"/>
      <c r="U5" s="250" t="s">
        <v>4</v>
      </c>
      <c r="V5" s="251"/>
      <c r="W5" s="252"/>
      <c r="X5" s="244" t="s">
        <v>140</v>
      </c>
      <c r="Y5" s="230" t="s">
        <v>5</v>
      </c>
      <c r="Z5" s="253"/>
      <c r="AA5" s="254"/>
      <c r="AB5" s="246" t="s">
        <v>141</v>
      </c>
      <c r="AC5" s="242" t="s">
        <v>192</v>
      </c>
      <c r="AD5" s="244" t="s">
        <v>150</v>
      </c>
      <c r="AE5" s="244" t="s">
        <v>142</v>
      </c>
      <c r="AF5" s="239" t="s">
        <v>118</v>
      </c>
      <c r="AG5" s="240"/>
      <c r="AH5" s="240"/>
      <c r="AI5" s="240"/>
      <c r="AJ5" s="241"/>
      <c r="AK5" s="255" t="s">
        <v>26</v>
      </c>
      <c r="AL5" s="256"/>
      <c r="GX5" s="110">
        <v>6</v>
      </c>
    </row>
    <row r="6" spans="1:206" s="109" customFormat="1" ht="104.25" customHeight="1" thickBot="1" x14ac:dyDescent="0.2">
      <c r="A6" s="238"/>
      <c r="B6" s="229"/>
      <c r="C6" s="113" t="s">
        <v>154</v>
      </c>
      <c r="D6" s="114" t="s">
        <v>155</v>
      </c>
      <c r="E6" s="219"/>
      <c r="F6" s="115" t="s">
        <v>6</v>
      </c>
      <c r="G6" s="116" t="s">
        <v>7</v>
      </c>
      <c r="H6" s="117" t="s">
        <v>8</v>
      </c>
      <c r="I6" s="118" t="s">
        <v>9</v>
      </c>
      <c r="J6" s="119" t="s">
        <v>136</v>
      </c>
      <c r="K6" s="120" t="s">
        <v>137</v>
      </c>
      <c r="L6" s="168" t="s">
        <v>203</v>
      </c>
      <c r="M6" s="121" t="s">
        <v>138</v>
      </c>
      <c r="N6" s="122" t="s">
        <v>10</v>
      </c>
      <c r="O6" s="258"/>
      <c r="P6" s="221"/>
      <c r="Q6" s="237"/>
      <c r="R6" s="123" t="s">
        <v>11</v>
      </c>
      <c r="S6" s="124" t="s">
        <v>12</v>
      </c>
      <c r="T6" s="116" t="s">
        <v>13</v>
      </c>
      <c r="U6" s="125" t="s">
        <v>14</v>
      </c>
      <c r="V6" s="126" t="s">
        <v>15</v>
      </c>
      <c r="W6" s="127" t="s">
        <v>16</v>
      </c>
      <c r="X6" s="245"/>
      <c r="Y6" s="125" t="s">
        <v>17</v>
      </c>
      <c r="Z6" s="126" t="s">
        <v>18</v>
      </c>
      <c r="AA6" s="127" t="s">
        <v>19</v>
      </c>
      <c r="AB6" s="247"/>
      <c r="AC6" s="243"/>
      <c r="AD6" s="245"/>
      <c r="AE6" s="245"/>
      <c r="AF6" s="128" t="s">
        <v>20</v>
      </c>
      <c r="AG6" s="129" t="s">
        <v>21</v>
      </c>
      <c r="AH6" s="129" t="s">
        <v>22</v>
      </c>
      <c r="AI6" s="129" t="s">
        <v>23</v>
      </c>
      <c r="AJ6" s="130" t="s">
        <v>24</v>
      </c>
      <c r="AK6" s="131" t="s">
        <v>25</v>
      </c>
      <c r="AL6" s="132" t="s">
        <v>139</v>
      </c>
      <c r="GX6" s="110">
        <v>9</v>
      </c>
    </row>
    <row r="7" spans="1:206" s="144" customFormat="1" ht="265.5" customHeight="1" thickBot="1" x14ac:dyDescent="0.25">
      <c r="A7" s="222" t="s">
        <v>164</v>
      </c>
      <c r="B7" s="225" t="s">
        <v>194</v>
      </c>
      <c r="C7" s="81" t="s">
        <v>76</v>
      </c>
      <c r="D7" s="106" t="s">
        <v>169</v>
      </c>
      <c r="E7" s="74" t="s">
        <v>170</v>
      </c>
      <c r="F7" s="82" t="s">
        <v>151</v>
      </c>
      <c r="G7" s="67"/>
      <c r="H7" s="82">
        <v>3</v>
      </c>
      <c r="I7" s="83">
        <v>0</v>
      </c>
      <c r="J7" s="84">
        <v>0</v>
      </c>
      <c r="K7" s="85">
        <v>0</v>
      </c>
      <c r="L7" s="86">
        <v>0</v>
      </c>
      <c r="M7" s="87">
        <v>0</v>
      </c>
      <c r="N7" s="76">
        <f>SUM(H7:M7)</f>
        <v>3</v>
      </c>
      <c r="O7" s="135">
        <v>8</v>
      </c>
      <c r="P7" s="136">
        <v>0</v>
      </c>
      <c r="Q7" s="137">
        <v>0</v>
      </c>
      <c r="R7" s="138" t="s">
        <v>165</v>
      </c>
      <c r="S7" s="139" t="s">
        <v>165</v>
      </c>
      <c r="T7" s="139" t="s">
        <v>165</v>
      </c>
      <c r="U7" s="138">
        <v>1</v>
      </c>
      <c r="V7" s="80">
        <v>0</v>
      </c>
      <c r="W7" s="74">
        <v>0</v>
      </c>
      <c r="X7" s="140">
        <f t="shared" ref="X7:X12" si="0">SUM(U7:W7)</f>
        <v>1</v>
      </c>
      <c r="Y7" s="138">
        <v>0</v>
      </c>
      <c r="Z7" s="80">
        <v>2</v>
      </c>
      <c r="AA7" s="74">
        <v>0</v>
      </c>
      <c r="AB7" s="140">
        <f t="shared" ref="AB7:AB12" si="1">SUM(Y7,Z7,AA7)</f>
        <v>2</v>
      </c>
      <c r="AC7" s="140">
        <f t="shared" ref="AC7:AC12" si="2">X7*AB7</f>
        <v>2</v>
      </c>
      <c r="AD7" s="141" t="str">
        <f t="shared" ref="AD7:AD12" si="3">IF(AC7&lt;=2,"IV",IF(AC7&lt;=5,"III",IF(AC7&lt;=8,"II",IF(AC7=9,"I"))))</f>
        <v>IV</v>
      </c>
      <c r="AE7" s="140" t="str">
        <f>IF(AC7&gt;=9,"NO ACEPTABLE",IF(AC7&gt;=6,"IMPORTANTE",IF(AC7&gt;=3,"MODERADO",IF(AC7&lt;=2,"ACEPTABLE"))))</f>
        <v>ACEPTABLE</v>
      </c>
      <c r="AF7" s="142"/>
      <c r="AG7" s="143"/>
      <c r="AH7" s="80"/>
      <c r="AI7" s="80" t="s">
        <v>171</v>
      </c>
      <c r="AJ7" s="74"/>
      <c r="AK7" s="96"/>
      <c r="AL7" s="97"/>
      <c r="GX7" s="145"/>
    </row>
    <row r="8" spans="1:206" s="144" customFormat="1" ht="96.75" customHeight="1" thickBot="1" x14ac:dyDescent="0.25">
      <c r="A8" s="223"/>
      <c r="B8" s="226"/>
      <c r="C8" s="72" t="s">
        <v>65</v>
      </c>
      <c r="D8" s="107" t="s">
        <v>172</v>
      </c>
      <c r="E8" s="88" t="s">
        <v>173</v>
      </c>
      <c r="F8" s="89" t="s">
        <v>151</v>
      </c>
      <c r="G8" s="90"/>
      <c r="H8" s="99">
        <v>3</v>
      </c>
      <c r="I8" s="100">
        <v>0</v>
      </c>
      <c r="J8" s="71">
        <v>0</v>
      </c>
      <c r="K8" s="101">
        <v>0</v>
      </c>
      <c r="L8" s="102">
        <v>0</v>
      </c>
      <c r="M8" s="103">
        <v>0</v>
      </c>
      <c r="N8" s="76">
        <f t="shared" ref="N8:N12" si="4">SUM(H8:M8)</f>
        <v>3</v>
      </c>
      <c r="O8" s="146">
        <v>5</v>
      </c>
      <c r="P8" s="147">
        <v>0</v>
      </c>
      <c r="Q8" s="148">
        <v>0</v>
      </c>
      <c r="R8" s="65" t="s">
        <v>165</v>
      </c>
      <c r="S8" s="149" t="s">
        <v>165</v>
      </c>
      <c r="T8" s="149" t="s">
        <v>165</v>
      </c>
      <c r="U8" s="65">
        <v>1</v>
      </c>
      <c r="V8" s="98">
        <v>0</v>
      </c>
      <c r="W8" s="75">
        <v>0</v>
      </c>
      <c r="X8" s="150">
        <f t="shared" si="0"/>
        <v>1</v>
      </c>
      <c r="Y8" s="65">
        <v>0</v>
      </c>
      <c r="Z8" s="98">
        <v>2</v>
      </c>
      <c r="AA8" s="75">
        <v>0</v>
      </c>
      <c r="AB8" s="150">
        <f t="shared" si="1"/>
        <v>2</v>
      </c>
      <c r="AC8" s="150">
        <f t="shared" si="2"/>
        <v>2</v>
      </c>
      <c r="AD8" s="151" t="str">
        <f t="shared" si="3"/>
        <v>IV</v>
      </c>
      <c r="AE8" s="152" t="s">
        <v>86</v>
      </c>
      <c r="AF8" s="153"/>
      <c r="AG8" s="154"/>
      <c r="AH8" s="66" t="s">
        <v>174</v>
      </c>
      <c r="AI8" s="66" t="s">
        <v>175</v>
      </c>
      <c r="AJ8" s="88"/>
      <c r="AK8" s="78"/>
      <c r="AL8" s="79"/>
      <c r="GX8" s="145"/>
    </row>
    <row r="9" spans="1:206" s="160" customFormat="1" ht="310.5" customHeight="1" thickBot="1" x14ac:dyDescent="0.25">
      <c r="A9" s="223"/>
      <c r="B9" s="226"/>
      <c r="C9" s="69" t="s">
        <v>156</v>
      </c>
      <c r="D9" s="108" t="s">
        <v>176</v>
      </c>
      <c r="E9" s="75" t="s">
        <v>177</v>
      </c>
      <c r="F9" s="99" t="s">
        <v>151</v>
      </c>
      <c r="G9" s="68"/>
      <c r="H9" s="99">
        <v>3</v>
      </c>
      <c r="I9" s="100">
        <v>0</v>
      </c>
      <c r="J9" s="71">
        <v>0</v>
      </c>
      <c r="K9" s="101">
        <v>0</v>
      </c>
      <c r="L9" s="102">
        <v>0</v>
      </c>
      <c r="M9" s="103">
        <v>0</v>
      </c>
      <c r="N9" s="76">
        <f t="shared" si="4"/>
        <v>3</v>
      </c>
      <c r="O9" s="155">
        <v>8</v>
      </c>
      <c r="P9" s="156">
        <v>0</v>
      </c>
      <c r="Q9" s="157">
        <v>0</v>
      </c>
      <c r="R9" s="65" t="s">
        <v>165</v>
      </c>
      <c r="S9" s="149" t="s">
        <v>165</v>
      </c>
      <c r="T9" s="149" t="s">
        <v>165</v>
      </c>
      <c r="U9" s="65">
        <v>1</v>
      </c>
      <c r="V9" s="98">
        <v>0</v>
      </c>
      <c r="W9" s="75">
        <v>0</v>
      </c>
      <c r="X9" s="150">
        <f t="shared" si="0"/>
        <v>1</v>
      </c>
      <c r="Y9" s="65">
        <v>0</v>
      </c>
      <c r="Z9" s="98">
        <v>2</v>
      </c>
      <c r="AA9" s="75">
        <v>0</v>
      </c>
      <c r="AB9" s="150">
        <f t="shared" si="1"/>
        <v>2</v>
      </c>
      <c r="AC9" s="150">
        <f t="shared" si="2"/>
        <v>2</v>
      </c>
      <c r="AD9" s="151" t="str">
        <f t="shared" si="3"/>
        <v>IV</v>
      </c>
      <c r="AE9" s="150" t="str">
        <f>IF(AC9&gt;=9,"NO ACEPTABLE",IF(AC9&gt;=6,"IMPORTANTE",IF(AC9&gt;=3,"MODERADO",IF(AC9&lt;=2,"ACEPTABLE"))))</f>
        <v>ACEPTABLE</v>
      </c>
      <c r="AF9" s="158"/>
      <c r="AG9" s="159"/>
      <c r="AH9" s="98" t="s">
        <v>178</v>
      </c>
      <c r="AI9" s="98" t="s">
        <v>179</v>
      </c>
      <c r="AJ9" s="75"/>
      <c r="AK9" s="104"/>
      <c r="AL9" s="105"/>
    </row>
    <row r="10" spans="1:206" s="160" customFormat="1" ht="204.75" thickBot="1" x14ac:dyDescent="0.25">
      <c r="A10" s="223"/>
      <c r="B10" s="226"/>
      <c r="C10" s="69" t="s">
        <v>180</v>
      </c>
      <c r="D10" s="108" t="s">
        <v>195</v>
      </c>
      <c r="E10" s="75" t="s">
        <v>182</v>
      </c>
      <c r="F10" s="99" t="s">
        <v>151</v>
      </c>
      <c r="G10" s="68"/>
      <c r="H10" s="99">
        <v>3</v>
      </c>
      <c r="I10" s="100">
        <v>0</v>
      </c>
      <c r="J10" s="71">
        <v>0</v>
      </c>
      <c r="K10" s="101">
        <v>0</v>
      </c>
      <c r="L10" s="102">
        <v>0</v>
      </c>
      <c r="M10" s="103">
        <v>0</v>
      </c>
      <c r="N10" s="76">
        <f t="shared" si="4"/>
        <v>3</v>
      </c>
      <c r="O10" s="155">
        <v>8</v>
      </c>
      <c r="P10" s="156">
        <v>0</v>
      </c>
      <c r="Q10" s="157">
        <v>0</v>
      </c>
      <c r="R10" s="65" t="s">
        <v>165</v>
      </c>
      <c r="S10" s="149" t="s">
        <v>165</v>
      </c>
      <c r="T10" s="149" t="s">
        <v>165</v>
      </c>
      <c r="U10" s="65">
        <v>1</v>
      </c>
      <c r="V10" s="98">
        <v>0</v>
      </c>
      <c r="W10" s="75">
        <v>0</v>
      </c>
      <c r="X10" s="150">
        <f t="shared" si="0"/>
        <v>1</v>
      </c>
      <c r="Y10" s="65">
        <v>0</v>
      </c>
      <c r="Z10" s="98">
        <v>0</v>
      </c>
      <c r="AA10" s="75">
        <v>3</v>
      </c>
      <c r="AB10" s="150">
        <f t="shared" si="1"/>
        <v>3</v>
      </c>
      <c r="AC10" s="150">
        <f t="shared" si="2"/>
        <v>3</v>
      </c>
      <c r="AD10" s="151" t="str">
        <f t="shared" si="3"/>
        <v>III</v>
      </c>
      <c r="AE10" s="150" t="str">
        <f>IF(AC10&gt;=9,"NO ACEPTABLE",IF(AC10&gt;=6,"IMPORTANTE",IF(AC10&gt;=3,"MODERADO",IF(AC10&lt;=2,"ACEPTABLE"))))</f>
        <v>MODERADO</v>
      </c>
      <c r="AF10" s="158"/>
      <c r="AG10" s="159"/>
      <c r="AH10" s="98" t="s">
        <v>183</v>
      </c>
      <c r="AI10" s="98" t="s">
        <v>196</v>
      </c>
      <c r="AJ10" s="75"/>
      <c r="AK10" s="104"/>
      <c r="AL10" s="105"/>
    </row>
    <row r="11" spans="1:206" s="160" customFormat="1" ht="166.5" thickBot="1" x14ac:dyDescent="0.25">
      <c r="A11" s="223"/>
      <c r="B11" s="226"/>
      <c r="C11" s="69" t="s">
        <v>153</v>
      </c>
      <c r="D11" s="108" t="s">
        <v>185</v>
      </c>
      <c r="E11" s="75" t="s">
        <v>186</v>
      </c>
      <c r="F11" s="99" t="s">
        <v>151</v>
      </c>
      <c r="G11" s="68"/>
      <c r="H11" s="99">
        <v>3</v>
      </c>
      <c r="I11" s="100">
        <v>0</v>
      </c>
      <c r="J11" s="71">
        <v>0</v>
      </c>
      <c r="K11" s="101">
        <v>0</v>
      </c>
      <c r="L11" s="102">
        <v>0</v>
      </c>
      <c r="M11" s="103">
        <v>0</v>
      </c>
      <c r="N11" s="76">
        <f t="shared" si="4"/>
        <v>3</v>
      </c>
      <c r="O11" s="155">
        <v>8</v>
      </c>
      <c r="P11" s="156">
        <v>0</v>
      </c>
      <c r="Q11" s="157">
        <v>0</v>
      </c>
      <c r="R11" s="65" t="s">
        <v>165</v>
      </c>
      <c r="S11" s="149" t="s">
        <v>165</v>
      </c>
      <c r="T11" s="149" t="s">
        <v>165</v>
      </c>
      <c r="U11" s="65">
        <v>1</v>
      </c>
      <c r="V11" s="98">
        <v>0</v>
      </c>
      <c r="W11" s="75">
        <v>0</v>
      </c>
      <c r="X11" s="150">
        <f t="shared" si="0"/>
        <v>1</v>
      </c>
      <c r="Y11" s="65">
        <v>0</v>
      </c>
      <c r="Z11" s="98">
        <v>0</v>
      </c>
      <c r="AA11" s="75">
        <v>3</v>
      </c>
      <c r="AB11" s="150">
        <f t="shared" si="1"/>
        <v>3</v>
      </c>
      <c r="AC11" s="150">
        <f t="shared" si="2"/>
        <v>3</v>
      </c>
      <c r="AD11" s="151" t="str">
        <f t="shared" si="3"/>
        <v>III</v>
      </c>
      <c r="AE11" s="150" t="str">
        <f>IF(AC11&gt;=9,"NO ACEPTABLE",IF(AC11&gt;=6,"IMPORTANTE",IF(AC11&gt;=3,"MODERADO",IF(AC11&lt;=2,"ACEPTABLE"))))</f>
        <v>MODERADO</v>
      </c>
      <c r="AF11" s="158"/>
      <c r="AG11" s="159"/>
      <c r="AH11" s="98"/>
      <c r="AI11" s="98" t="s">
        <v>187</v>
      </c>
      <c r="AJ11" s="75"/>
      <c r="AK11" s="104"/>
      <c r="AL11" s="105"/>
    </row>
    <row r="12" spans="1:206" s="160" customFormat="1" ht="165.75" x14ac:dyDescent="0.2">
      <c r="A12" s="224"/>
      <c r="B12" s="227"/>
      <c r="C12" s="69" t="s">
        <v>161</v>
      </c>
      <c r="D12" s="108" t="s">
        <v>188</v>
      </c>
      <c r="E12" s="75" t="s">
        <v>189</v>
      </c>
      <c r="F12" s="99" t="s">
        <v>151</v>
      </c>
      <c r="G12" s="68"/>
      <c r="H12" s="99">
        <v>3</v>
      </c>
      <c r="I12" s="100">
        <v>0</v>
      </c>
      <c r="J12" s="71">
        <v>0</v>
      </c>
      <c r="K12" s="101">
        <v>0</v>
      </c>
      <c r="L12" s="102">
        <v>0</v>
      </c>
      <c r="M12" s="103">
        <v>0</v>
      </c>
      <c r="N12" s="76">
        <f t="shared" si="4"/>
        <v>3</v>
      </c>
      <c r="O12" s="155">
        <v>8</v>
      </c>
      <c r="P12" s="156">
        <v>0</v>
      </c>
      <c r="Q12" s="157">
        <v>0</v>
      </c>
      <c r="R12" s="65" t="s">
        <v>165</v>
      </c>
      <c r="S12" s="149" t="s">
        <v>165</v>
      </c>
      <c r="T12" s="149" t="s">
        <v>165</v>
      </c>
      <c r="U12" s="65">
        <v>0</v>
      </c>
      <c r="V12" s="98">
        <v>2</v>
      </c>
      <c r="W12" s="75">
        <v>0</v>
      </c>
      <c r="X12" s="150">
        <f t="shared" si="0"/>
        <v>2</v>
      </c>
      <c r="Y12" s="65">
        <v>0</v>
      </c>
      <c r="Z12" s="98">
        <v>0</v>
      </c>
      <c r="AA12" s="75">
        <v>3</v>
      </c>
      <c r="AB12" s="150">
        <f t="shared" si="1"/>
        <v>3</v>
      </c>
      <c r="AC12" s="150">
        <f t="shared" si="2"/>
        <v>6</v>
      </c>
      <c r="AD12" s="151" t="str">
        <f t="shared" si="3"/>
        <v>II</v>
      </c>
      <c r="AE12" s="150" t="str">
        <f>IF(AC12&gt;=9,"NO ACEPTABLE",IF(AC12&gt;=6,"IMPORTANTE",IF(AC12&gt;=3,"MODERADO",IF(AC12&lt;=2,"ACEPTABLE"))))</f>
        <v>IMPORTANTE</v>
      </c>
      <c r="AF12" s="158"/>
      <c r="AG12" s="159"/>
      <c r="AH12" s="98" t="s">
        <v>190</v>
      </c>
      <c r="AI12" s="98" t="s">
        <v>191</v>
      </c>
      <c r="AJ12" s="75"/>
      <c r="AK12" s="104"/>
      <c r="AL12" s="105"/>
    </row>
  </sheetData>
  <mergeCells count="24">
    <mergeCell ref="Q5:Q6"/>
    <mergeCell ref="R5:T5"/>
    <mergeCell ref="U5:W5"/>
    <mergeCell ref="E5:E6"/>
    <mergeCell ref="F5:G5"/>
    <mergeCell ref="H5:N5"/>
    <mergeCell ref="O5:O6"/>
    <mergeCell ref="P5:P6"/>
    <mergeCell ref="AF5:AJ5"/>
    <mergeCell ref="AK5:AL5"/>
    <mergeCell ref="A7:A12"/>
    <mergeCell ref="B7:B12"/>
    <mergeCell ref="F1:I1"/>
    <mergeCell ref="F3:N3"/>
    <mergeCell ref="F4:N4"/>
    <mergeCell ref="X5:X6"/>
    <mergeCell ref="Y5:AA5"/>
    <mergeCell ref="AB5:AB6"/>
    <mergeCell ref="AC5:AC6"/>
    <mergeCell ref="AD5:AD6"/>
    <mergeCell ref="AE5:AE6"/>
    <mergeCell ref="A5:A6"/>
    <mergeCell ref="B5:B6"/>
    <mergeCell ref="C5:D5"/>
  </mergeCells>
  <conditionalFormatting sqref="AD7:AD12">
    <cfRule type="cellIs" dxfId="83" priority="1" operator="equal">
      <formula>"IV"</formula>
    </cfRule>
    <cfRule type="cellIs" dxfId="82" priority="2" operator="equal">
      <formula>"III"</formula>
    </cfRule>
    <cfRule type="cellIs" dxfId="81" priority="3" operator="equal">
      <formula>"II"</formula>
    </cfRule>
    <cfRule type="cellIs" dxfId="80" priority="4" operator="equal">
      <formula>"I"</formula>
    </cfRule>
  </conditionalFormatting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Brush" shapeId="6145" r:id="rId3">
          <objectPr defaultSize="0" autoFill="0" autoLine="0" autoPict="0" r:id="rId4">
            <anchor moveWithCells="1" sizeWithCells="1">
              <from>
                <xdr:col>26</xdr:col>
                <xdr:colOff>0</xdr:colOff>
                <xdr:row>4</xdr:row>
                <xdr:rowOff>0</xdr:rowOff>
              </from>
              <to>
                <xdr:col>26</xdr:col>
                <xdr:colOff>0</xdr:colOff>
                <xdr:row>4</xdr:row>
                <xdr:rowOff>0</xdr:rowOff>
              </to>
            </anchor>
          </objectPr>
        </oleObject>
      </mc:Choice>
      <mc:Fallback>
        <oleObject progId="PBrush" shapeId="6145" r:id="rId3"/>
      </mc:Fallback>
    </mc:AlternateContent>
  </oleObjec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Instrucciones!$I$62:$I$74</xm:f>
          </x14:formula1>
          <xm:sqref>C7:C12</xm:sqref>
        </x14:dataValidation>
        <x14:dataValidation type="list" allowBlank="1" showInputMessage="1" showErrorMessage="1">
          <x14:formula1>
            <xm:f>Instrucciones!$N$17:$N$20</xm:f>
          </x14:formula1>
          <xm:sqref>U7:W12</xm:sqref>
        </x14:dataValidation>
        <x14:dataValidation type="list" allowBlank="1" showInputMessage="1" showErrorMessage="1">
          <x14:formula1>
            <xm:f>Instrucciones!$N$24:$N$27</xm:f>
          </x14:formula1>
          <xm:sqref>Y7:AA12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X12"/>
  <sheetViews>
    <sheetView zoomScale="70" zoomScaleNormal="70" workbookViewId="0">
      <pane xSplit="4" ySplit="6" topLeftCell="E7" activePane="bottomRight" state="frozen"/>
      <selection pane="topRight" activeCell="E1" sqref="E1"/>
      <selection pane="bottomLeft" activeCell="A7" sqref="A7"/>
      <selection pane="bottomRight"/>
    </sheetView>
  </sheetViews>
  <sheetFormatPr baseColWidth="10" defaultRowHeight="12.75" x14ac:dyDescent="0.2"/>
  <cols>
    <col min="1" max="1" width="7.7109375" customWidth="1"/>
    <col min="2" max="2" width="18.7109375" customWidth="1"/>
    <col min="3" max="3" width="13" customWidth="1"/>
    <col min="4" max="4" width="20.28515625" customWidth="1"/>
    <col min="5" max="5" width="27.7109375" customWidth="1"/>
    <col min="6" max="6" width="8.140625" customWidth="1"/>
    <col min="7" max="7" width="8.42578125" customWidth="1"/>
    <col min="8" max="8" width="7.140625" customWidth="1"/>
    <col min="9" max="10" width="6.28515625" customWidth="1"/>
    <col min="11" max="11" width="6" customWidth="1"/>
    <col min="12" max="12" width="6.28515625" customWidth="1"/>
    <col min="13" max="13" width="7.140625" customWidth="1"/>
    <col min="14" max="14" width="6.5703125" customWidth="1"/>
    <col min="15" max="15" width="15.28515625" customWidth="1"/>
    <col min="16" max="16" width="11.28515625" customWidth="1"/>
    <col min="17" max="17" width="11.42578125" customWidth="1"/>
    <col min="18" max="18" width="18.28515625" customWidth="1"/>
    <col min="19" max="19" width="12.85546875" customWidth="1"/>
    <col min="20" max="20" width="15.5703125" customWidth="1"/>
    <col min="21" max="30" width="8.7109375" customWidth="1"/>
    <col min="31" max="31" width="15.28515625" customWidth="1"/>
    <col min="34" max="35" width="34.7109375" customWidth="1"/>
    <col min="37" max="37" width="27.28515625" customWidth="1"/>
    <col min="38" max="38" width="23.7109375" customWidth="1"/>
  </cols>
  <sheetData>
    <row r="1" spans="1:206" s="163" customFormat="1" ht="20.25" x14ac:dyDescent="0.2">
      <c r="A1" s="162"/>
      <c r="B1" s="162"/>
      <c r="C1" s="162"/>
      <c r="D1" s="162"/>
      <c r="E1" s="165" t="s">
        <v>198</v>
      </c>
      <c r="F1" s="259">
        <v>42893</v>
      </c>
      <c r="G1" s="216"/>
      <c r="H1" s="216"/>
      <c r="I1" s="216"/>
      <c r="J1" s="164"/>
      <c r="K1" s="164"/>
      <c r="L1" s="164"/>
      <c r="M1" s="164"/>
      <c r="N1" s="164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/>
    </row>
    <row r="2" spans="1:206" s="163" customFormat="1" ht="20.25" x14ac:dyDescent="0.2">
      <c r="A2" s="162"/>
      <c r="B2" s="162"/>
      <c r="C2" s="162"/>
      <c r="D2" s="162"/>
      <c r="E2" s="165" t="s">
        <v>199</v>
      </c>
      <c r="F2" s="167"/>
      <c r="G2" s="167"/>
      <c r="H2" s="167"/>
      <c r="I2" s="167"/>
      <c r="J2" s="164"/>
      <c r="K2" s="164"/>
      <c r="L2" s="164"/>
      <c r="M2" s="164"/>
      <c r="N2" s="164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/>
      <c r="AL2" s="162"/>
    </row>
    <row r="3" spans="1:206" s="163" customFormat="1" ht="20.25" x14ac:dyDescent="0.2">
      <c r="A3" s="162"/>
      <c r="B3" s="162"/>
      <c r="C3" s="162"/>
      <c r="D3" s="162"/>
      <c r="E3" s="165" t="s">
        <v>200</v>
      </c>
      <c r="F3" s="216"/>
      <c r="G3" s="216"/>
      <c r="H3" s="216"/>
      <c r="I3" s="216"/>
      <c r="J3" s="216"/>
      <c r="K3" s="216"/>
      <c r="L3" s="216"/>
      <c r="M3" s="216"/>
      <c r="N3" s="216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62"/>
    </row>
    <row r="4" spans="1:206" s="161" customFormat="1" ht="21" thickBot="1" x14ac:dyDescent="0.25">
      <c r="A4" s="162"/>
      <c r="B4" s="162"/>
      <c r="C4" s="162"/>
      <c r="D4" s="162"/>
      <c r="E4" s="166" t="s">
        <v>201</v>
      </c>
      <c r="F4" s="217"/>
      <c r="G4" s="217"/>
      <c r="H4" s="217"/>
      <c r="I4" s="217"/>
      <c r="J4" s="217"/>
      <c r="K4" s="217"/>
      <c r="L4" s="217"/>
      <c r="M4" s="217"/>
      <c r="N4" s="217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</row>
    <row r="5" spans="1:206" s="109" customFormat="1" ht="27.75" customHeight="1" thickBot="1" x14ac:dyDescent="0.2">
      <c r="A5" s="230" t="s">
        <v>163</v>
      </c>
      <c r="B5" s="228" t="s">
        <v>117</v>
      </c>
      <c r="C5" s="248" t="s">
        <v>119</v>
      </c>
      <c r="D5" s="249"/>
      <c r="E5" s="218" t="s">
        <v>121</v>
      </c>
      <c r="F5" s="230" t="s">
        <v>120</v>
      </c>
      <c r="G5" s="231"/>
      <c r="H5" s="230" t="s">
        <v>1</v>
      </c>
      <c r="I5" s="232"/>
      <c r="J5" s="232"/>
      <c r="K5" s="232"/>
      <c r="L5" s="232"/>
      <c r="M5" s="232"/>
      <c r="N5" s="228"/>
      <c r="O5" s="257" t="s">
        <v>2</v>
      </c>
      <c r="P5" s="220" t="s">
        <v>167</v>
      </c>
      <c r="Q5" s="236" t="s">
        <v>166</v>
      </c>
      <c r="R5" s="250" t="s">
        <v>3</v>
      </c>
      <c r="S5" s="251"/>
      <c r="T5" s="252"/>
      <c r="U5" s="250" t="s">
        <v>4</v>
      </c>
      <c r="V5" s="251"/>
      <c r="W5" s="252"/>
      <c r="X5" s="244" t="s">
        <v>140</v>
      </c>
      <c r="Y5" s="230" t="s">
        <v>5</v>
      </c>
      <c r="Z5" s="253"/>
      <c r="AA5" s="254"/>
      <c r="AB5" s="246" t="s">
        <v>141</v>
      </c>
      <c r="AC5" s="242" t="s">
        <v>192</v>
      </c>
      <c r="AD5" s="244" t="s">
        <v>150</v>
      </c>
      <c r="AE5" s="244" t="s">
        <v>142</v>
      </c>
      <c r="AF5" s="239" t="s">
        <v>118</v>
      </c>
      <c r="AG5" s="240"/>
      <c r="AH5" s="240"/>
      <c r="AI5" s="240"/>
      <c r="AJ5" s="241"/>
      <c r="AK5" s="255" t="s">
        <v>26</v>
      </c>
      <c r="AL5" s="256"/>
      <c r="GX5" s="110">
        <v>6</v>
      </c>
    </row>
    <row r="6" spans="1:206" s="109" customFormat="1" ht="104.25" customHeight="1" thickBot="1" x14ac:dyDescent="0.2">
      <c r="A6" s="238"/>
      <c r="B6" s="229"/>
      <c r="C6" s="113" t="s">
        <v>154</v>
      </c>
      <c r="D6" s="114" t="s">
        <v>155</v>
      </c>
      <c r="E6" s="219"/>
      <c r="F6" s="115" t="s">
        <v>6</v>
      </c>
      <c r="G6" s="116" t="s">
        <v>7</v>
      </c>
      <c r="H6" s="117" t="s">
        <v>8</v>
      </c>
      <c r="I6" s="118" t="s">
        <v>9</v>
      </c>
      <c r="J6" s="119" t="s">
        <v>136</v>
      </c>
      <c r="K6" s="120" t="s">
        <v>137</v>
      </c>
      <c r="L6" s="168" t="s">
        <v>203</v>
      </c>
      <c r="M6" s="121" t="s">
        <v>138</v>
      </c>
      <c r="N6" s="122" t="s">
        <v>10</v>
      </c>
      <c r="O6" s="258"/>
      <c r="P6" s="221"/>
      <c r="Q6" s="237"/>
      <c r="R6" s="123" t="s">
        <v>11</v>
      </c>
      <c r="S6" s="124" t="s">
        <v>12</v>
      </c>
      <c r="T6" s="116" t="s">
        <v>13</v>
      </c>
      <c r="U6" s="125" t="s">
        <v>14</v>
      </c>
      <c r="V6" s="126" t="s">
        <v>15</v>
      </c>
      <c r="W6" s="127" t="s">
        <v>16</v>
      </c>
      <c r="X6" s="245"/>
      <c r="Y6" s="125" t="s">
        <v>17</v>
      </c>
      <c r="Z6" s="126" t="s">
        <v>18</v>
      </c>
      <c r="AA6" s="127" t="s">
        <v>19</v>
      </c>
      <c r="AB6" s="247"/>
      <c r="AC6" s="243"/>
      <c r="AD6" s="245"/>
      <c r="AE6" s="245"/>
      <c r="AF6" s="128" t="s">
        <v>20</v>
      </c>
      <c r="AG6" s="129" t="s">
        <v>21</v>
      </c>
      <c r="AH6" s="129" t="s">
        <v>22</v>
      </c>
      <c r="AI6" s="129" t="s">
        <v>23</v>
      </c>
      <c r="AJ6" s="130" t="s">
        <v>24</v>
      </c>
      <c r="AK6" s="131" t="s">
        <v>25</v>
      </c>
      <c r="AL6" s="132" t="s">
        <v>139</v>
      </c>
      <c r="GX6" s="110">
        <v>9</v>
      </c>
    </row>
    <row r="7" spans="1:206" s="144" customFormat="1" ht="265.5" customHeight="1" thickBot="1" x14ac:dyDescent="0.25">
      <c r="A7" s="222" t="s">
        <v>164</v>
      </c>
      <c r="B7" s="225" t="s">
        <v>197</v>
      </c>
      <c r="C7" s="81" t="s">
        <v>76</v>
      </c>
      <c r="D7" s="106" t="s">
        <v>169</v>
      </c>
      <c r="E7" s="74" t="s">
        <v>170</v>
      </c>
      <c r="F7" s="82" t="s">
        <v>151</v>
      </c>
      <c r="G7" s="67"/>
      <c r="H7" s="82">
        <v>2</v>
      </c>
      <c r="I7" s="83">
        <v>0</v>
      </c>
      <c r="J7" s="84">
        <v>0</v>
      </c>
      <c r="K7" s="85">
        <v>0</v>
      </c>
      <c r="L7" s="86">
        <v>0</v>
      </c>
      <c r="M7" s="87">
        <v>0</v>
      </c>
      <c r="N7" s="76">
        <f>SUM(H7:M7)</f>
        <v>2</v>
      </c>
      <c r="O7" s="135">
        <v>8</v>
      </c>
      <c r="P7" s="136">
        <v>0</v>
      </c>
      <c r="Q7" s="137">
        <v>0</v>
      </c>
      <c r="R7" s="138" t="s">
        <v>165</v>
      </c>
      <c r="S7" s="139" t="s">
        <v>165</v>
      </c>
      <c r="T7" s="139" t="s">
        <v>165</v>
      </c>
      <c r="U7" s="138">
        <v>1</v>
      </c>
      <c r="V7" s="80">
        <v>0</v>
      </c>
      <c r="W7" s="74">
        <v>0</v>
      </c>
      <c r="X7" s="140">
        <f t="shared" ref="X7:X12" si="0">SUM(U7:W7)</f>
        <v>1</v>
      </c>
      <c r="Y7" s="138">
        <v>0</v>
      </c>
      <c r="Z7" s="80">
        <v>2</v>
      </c>
      <c r="AA7" s="74">
        <v>0</v>
      </c>
      <c r="AB7" s="140">
        <f t="shared" ref="AB7:AB12" si="1">SUM(Y7,Z7,AA7)</f>
        <v>2</v>
      </c>
      <c r="AC7" s="140">
        <f t="shared" ref="AC7:AC12" si="2">X7*AB7</f>
        <v>2</v>
      </c>
      <c r="AD7" s="141" t="str">
        <f t="shared" ref="AD7:AD12" si="3">IF(AC7&lt;=2,"IV",IF(AC7&lt;=5,"III",IF(AC7&lt;=8,"II",IF(AC7=9,"I"))))</f>
        <v>IV</v>
      </c>
      <c r="AE7" s="140" t="str">
        <f>IF(AC7&gt;=9,"NO ACEPTABLE",IF(AC7&gt;=6,"IMPORTANTE",IF(AC7&gt;=3,"MODERADO",IF(AC7&lt;=2,"ACEPTABLE"))))</f>
        <v>ACEPTABLE</v>
      </c>
      <c r="AF7" s="142"/>
      <c r="AG7" s="143"/>
      <c r="AH7" s="80"/>
      <c r="AI7" s="80" t="s">
        <v>171</v>
      </c>
      <c r="AJ7" s="74"/>
      <c r="AK7" s="96"/>
      <c r="AL7" s="97"/>
      <c r="GX7" s="145"/>
    </row>
    <row r="8" spans="1:206" s="144" customFormat="1" ht="96.75" customHeight="1" thickBot="1" x14ac:dyDescent="0.25">
      <c r="A8" s="223"/>
      <c r="B8" s="226"/>
      <c r="C8" s="72" t="s">
        <v>65</v>
      </c>
      <c r="D8" s="107" t="s">
        <v>172</v>
      </c>
      <c r="E8" s="88" t="s">
        <v>173</v>
      </c>
      <c r="F8" s="89" t="s">
        <v>151</v>
      </c>
      <c r="G8" s="90"/>
      <c r="H8" s="99">
        <v>2</v>
      </c>
      <c r="I8" s="100">
        <v>0</v>
      </c>
      <c r="J8" s="71">
        <v>0</v>
      </c>
      <c r="K8" s="101">
        <v>0</v>
      </c>
      <c r="L8" s="102">
        <v>0</v>
      </c>
      <c r="M8" s="103">
        <v>0</v>
      </c>
      <c r="N8" s="76">
        <f t="shared" ref="N8:N12" si="4">SUM(H8:M8)</f>
        <v>2</v>
      </c>
      <c r="O8" s="146">
        <v>5</v>
      </c>
      <c r="P8" s="147">
        <v>0</v>
      </c>
      <c r="Q8" s="148">
        <v>0</v>
      </c>
      <c r="R8" s="65" t="s">
        <v>165</v>
      </c>
      <c r="S8" s="149" t="s">
        <v>165</v>
      </c>
      <c r="T8" s="149" t="s">
        <v>165</v>
      </c>
      <c r="U8" s="65">
        <v>1</v>
      </c>
      <c r="V8" s="98">
        <v>0</v>
      </c>
      <c r="W8" s="75">
        <v>0</v>
      </c>
      <c r="X8" s="150">
        <f t="shared" si="0"/>
        <v>1</v>
      </c>
      <c r="Y8" s="65">
        <v>0</v>
      </c>
      <c r="Z8" s="98">
        <v>2</v>
      </c>
      <c r="AA8" s="75">
        <v>0</v>
      </c>
      <c r="AB8" s="150">
        <f t="shared" si="1"/>
        <v>2</v>
      </c>
      <c r="AC8" s="150">
        <f t="shared" si="2"/>
        <v>2</v>
      </c>
      <c r="AD8" s="151" t="str">
        <f t="shared" si="3"/>
        <v>IV</v>
      </c>
      <c r="AE8" s="152" t="s">
        <v>86</v>
      </c>
      <c r="AF8" s="153"/>
      <c r="AG8" s="154"/>
      <c r="AH8" s="66" t="s">
        <v>174</v>
      </c>
      <c r="AI8" s="66" t="s">
        <v>175</v>
      </c>
      <c r="AJ8" s="88"/>
      <c r="AK8" s="78"/>
      <c r="AL8" s="79"/>
      <c r="GX8" s="145"/>
    </row>
    <row r="9" spans="1:206" s="160" customFormat="1" ht="310.5" customHeight="1" thickBot="1" x14ac:dyDescent="0.25">
      <c r="A9" s="223"/>
      <c r="B9" s="226"/>
      <c r="C9" s="69" t="s">
        <v>156</v>
      </c>
      <c r="D9" s="108" t="s">
        <v>176</v>
      </c>
      <c r="E9" s="75" t="s">
        <v>177</v>
      </c>
      <c r="F9" s="99" t="s">
        <v>151</v>
      </c>
      <c r="G9" s="68"/>
      <c r="H9" s="99">
        <v>2</v>
      </c>
      <c r="I9" s="100">
        <v>0</v>
      </c>
      <c r="J9" s="71">
        <v>0</v>
      </c>
      <c r="K9" s="101">
        <v>0</v>
      </c>
      <c r="L9" s="102">
        <v>0</v>
      </c>
      <c r="M9" s="103">
        <v>0</v>
      </c>
      <c r="N9" s="76">
        <f t="shared" si="4"/>
        <v>2</v>
      </c>
      <c r="O9" s="155">
        <v>8</v>
      </c>
      <c r="P9" s="156">
        <v>0</v>
      </c>
      <c r="Q9" s="157">
        <v>0</v>
      </c>
      <c r="R9" s="65" t="s">
        <v>165</v>
      </c>
      <c r="S9" s="149" t="s">
        <v>165</v>
      </c>
      <c r="T9" s="149" t="s">
        <v>165</v>
      </c>
      <c r="U9" s="65">
        <v>1</v>
      </c>
      <c r="V9" s="98">
        <v>0</v>
      </c>
      <c r="W9" s="75">
        <v>0</v>
      </c>
      <c r="X9" s="150">
        <f t="shared" si="0"/>
        <v>1</v>
      </c>
      <c r="Y9" s="65">
        <v>0</v>
      </c>
      <c r="Z9" s="98">
        <v>2</v>
      </c>
      <c r="AA9" s="75">
        <v>0</v>
      </c>
      <c r="AB9" s="150">
        <f t="shared" si="1"/>
        <v>2</v>
      </c>
      <c r="AC9" s="150">
        <f t="shared" si="2"/>
        <v>2</v>
      </c>
      <c r="AD9" s="151" t="str">
        <f t="shared" si="3"/>
        <v>IV</v>
      </c>
      <c r="AE9" s="150" t="str">
        <f>IF(AC9&gt;=9,"NO ACEPTABLE",IF(AC9&gt;=6,"IMPORTANTE",IF(AC9&gt;=3,"MODERADO",IF(AC9&lt;=2,"ACEPTABLE"))))</f>
        <v>ACEPTABLE</v>
      </c>
      <c r="AF9" s="158"/>
      <c r="AG9" s="159"/>
      <c r="AH9" s="98" t="s">
        <v>178</v>
      </c>
      <c r="AI9" s="98" t="s">
        <v>179</v>
      </c>
      <c r="AJ9" s="75"/>
      <c r="AK9" s="104"/>
      <c r="AL9" s="105"/>
    </row>
    <row r="10" spans="1:206" s="160" customFormat="1" ht="204.75" thickBot="1" x14ac:dyDescent="0.25">
      <c r="A10" s="223"/>
      <c r="B10" s="226"/>
      <c r="C10" s="69" t="s">
        <v>180</v>
      </c>
      <c r="D10" s="108" t="s">
        <v>195</v>
      </c>
      <c r="E10" s="75" t="s">
        <v>182</v>
      </c>
      <c r="F10" s="99" t="s">
        <v>151</v>
      </c>
      <c r="G10" s="68"/>
      <c r="H10" s="99">
        <v>2</v>
      </c>
      <c r="I10" s="100">
        <v>0</v>
      </c>
      <c r="J10" s="71">
        <v>0</v>
      </c>
      <c r="K10" s="101">
        <v>0</v>
      </c>
      <c r="L10" s="102">
        <v>0</v>
      </c>
      <c r="M10" s="103">
        <v>0</v>
      </c>
      <c r="N10" s="76">
        <f t="shared" si="4"/>
        <v>2</v>
      </c>
      <c r="O10" s="155">
        <v>8</v>
      </c>
      <c r="P10" s="156">
        <v>0</v>
      </c>
      <c r="Q10" s="157">
        <v>0</v>
      </c>
      <c r="R10" s="65" t="s">
        <v>165</v>
      </c>
      <c r="S10" s="149" t="s">
        <v>165</v>
      </c>
      <c r="T10" s="149" t="s">
        <v>165</v>
      </c>
      <c r="U10" s="65">
        <v>1</v>
      </c>
      <c r="V10" s="98">
        <v>0</v>
      </c>
      <c r="W10" s="75">
        <v>0</v>
      </c>
      <c r="X10" s="150">
        <f t="shared" si="0"/>
        <v>1</v>
      </c>
      <c r="Y10" s="65">
        <v>0</v>
      </c>
      <c r="Z10" s="98">
        <v>0</v>
      </c>
      <c r="AA10" s="75">
        <v>3</v>
      </c>
      <c r="AB10" s="150">
        <f t="shared" si="1"/>
        <v>3</v>
      </c>
      <c r="AC10" s="150">
        <f t="shared" si="2"/>
        <v>3</v>
      </c>
      <c r="AD10" s="151" t="str">
        <f t="shared" si="3"/>
        <v>III</v>
      </c>
      <c r="AE10" s="150" t="str">
        <f>IF(AC10&gt;=9,"NO ACEPTABLE",IF(AC10&gt;=6,"IMPORTANTE",IF(AC10&gt;=3,"MODERADO",IF(AC10&lt;=2,"ACEPTABLE"))))</f>
        <v>MODERADO</v>
      </c>
      <c r="AF10" s="158"/>
      <c r="AG10" s="159"/>
      <c r="AH10" s="98" t="s">
        <v>183</v>
      </c>
      <c r="AI10" s="98" t="s">
        <v>196</v>
      </c>
      <c r="AJ10" s="75"/>
      <c r="AK10" s="104"/>
      <c r="AL10" s="105"/>
    </row>
    <row r="11" spans="1:206" s="160" customFormat="1" ht="166.5" thickBot="1" x14ac:dyDescent="0.25">
      <c r="A11" s="223"/>
      <c r="B11" s="226"/>
      <c r="C11" s="69" t="s">
        <v>153</v>
      </c>
      <c r="D11" s="108" t="s">
        <v>185</v>
      </c>
      <c r="E11" s="75" t="s">
        <v>186</v>
      </c>
      <c r="F11" s="99" t="s">
        <v>151</v>
      </c>
      <c r="G11" s="68"/>
      <c r="H11" s="99">
        <v>2</v>
      </c>
      <c r="I11" s="100">
        <v>0</v>
      </c>
      <c r="J11" s="71">
        <v>0</v>
      </c>
      <c r="K11" s="101">
        <v>0</v>
      </c>
      <c r="L11" s="102">
        <v>0</v>
      </c>
      <c r="M11" s="103">
        <v>0</v>
      </c>
      <c r="N11" s="76">
        <f t="shared" si="4"/>
        <v>2</v>
      </c>
      <c r="O11" s="155">
        <v>8</v>
      </c>
      <c r="P11" s="156">
        <v>0</v>
      </c>
      <c r="Q11" s="157">
        <v>0</v>
      </c>
      <c r="R11" s="65" t="s">
        <v>165</v>
      </c>
      <c r="S11" s="149" t="s">
        <v>165</v>
      </c>
      <c r="T11" s="149" t="s">
        <v>165</v>
      </c>
      <c r="U11" s="65">
        <v>1</v>
      </c>
      <c r="V11" s="98">
        <v>0</v>
      </c>
      <c r="W11" s="75">
        <v>0</v>
      </c>
      <c r="X11" s="150">
        <f t="shared" si="0"/>
        <v>1</v>
      </c>
      <c r="Y11" s="65">
        <v>0</v>
      </c>
      <c r="Z11" s="98">
        <v>0</v>
      </c>
      <c r="AA11" s="75">
        <v>3</v>
      </c>
      <c r="AB11" s="150">
        <f t="shared" si="1"/>
        <v>3</v>
      </c>
      <c r="AC11" s="150">
        <f t="shared" si="2"/>
        <v>3</v>
      </c>
      <c r="AD11" s="151" t="str">
        <f t="shared" si="3"/>
        <v>III</v>
      </c>
      <c r="AE11" s="150" t="str">
        <f>IF(AC11&gt;=9,"NO ACEPTABLE",IF(AC11&gt;=6,"IMPORTANTE",IF(AC11&gt;=3,"MODERADO",IF(AC11&lt;=2,"ACEPTABLE"))))</f>
        <v>MODERADO</v>
      </c>
      <c r="AF11" s="158"/>
      <c r="AG11" s="159"/>
      <c r="AH11" s="98"/>
      <c r="AI11" s="98" t="s">
        <v>187</v>
      </c>
      <c r="AJ11" s="75"/>
      <c r="AK11" s="104"/>
      <c r="AL11" s="105"/>
    </row>
    <row r="12" spans="1:206" s="160" customFormat="1" ht="165.75" x14ac:dyDescent="0.2">
      <c r="A12" s="224"/>
      <c r="B12" s="227"/>
      <c r="C12" s="69" t="s">
        <v>161</v>
      </c>
      <c r="D12" s="108" t="s">
        <v>188</v>
      </c>
      <c r="E12" s="75" t="s">
        <v>189</v>
      </c>
      <c r="F12" s="99" t="s">
        <v>151</v>
      </c>
      <c r="G12" s="68"/>
      <c r="H12" s="99">
        <v>2</v>
      </c>
      <c r="I12" s="100">
        <v>0</v>
      </c>
      <c r="J12" s="71">
        <v>0</v>
      </c>
      <c r="K12" s="101">
        <v>0</v>
      </c>
      <c r="L12" s="102">
        <v>0</v>
      </c>
      <c r="M12" s="103">
        <v>0</v>
      </c>
      <c r="N12" s="76">
        <f t="shared" si="4"/>
        <v>2</v>
      </c>
      <c r="O12" s="155">
        <v>8</v>
      </c>
      <c r="P12" s="156">
        <v>0</v>
      </c>
      <c r="Q12" s="157">
        <v>0</v>
      </c>
      <c r="R12" s="65" t="s">
        <v>165</v>
      </c>
      <c r="S12" s="149" t="s">
        <v>165</v>
      </c>
      <c r="T12" s="149" t="s">
        <v>165</v>
      </c>
      <c r="U12" s="65">
        <v>0</v>
      </c>
      <c r="V12" s="98">
        <v>2</v>
      </c>
      <c r="W12" s="75">
        <v>0</v>
      </c>
      <c r="X12" s="150">
        <f t="shared" si="0"/>
        <v>2</v>
      </c>
      <c r="Y12" s="65">
        <v>0</v>
      </c>
      <c r="Z12" s="98">
        <v>0</v>
      </c>
      <c r="AA12" s="75">
        <v>3</v>
      </c>
      <c r="AB12" s="150">
        <f t="shared" si="1"/>
        <v>3</v>
      </c>
      <c r="AC12" s="150">
        <f t="shared" si="2"/>
        <v>6</v>
      </c>
      <c r="AD12" s="151" t="str">
        <f t="shared" si="3"/>
        <v>II</v>
      </c>
      <c r="AE12" s="150" t="str">
        <f>IF(AC12&gt;=9,"NO ACEPTABLE",IF(AC12&gt;=6,"IMPORTANTE",IF(AC12&gt;=3,"MODERADO",IF(AC12&lt;=2,"ACEPTABLE"))))</f>
        <v>IMPORTANTE</v>
      </c>
      <c r="AF12" s="158"/>
      <c r="AG12" s="159"/>
      <c r="AH12" s="98" t="s">
        <v>190</v>
      </c>
      <c r="AI12" s="98" t="s">
        <v>191</v>
      </c>
      <c r="AJ12" s="75"/>
      <c r="AK12" s="104"/>
      <c r="AL12" s="105"/>
    </row>
  </sheetData>
  <mergeCells count="24">
    <mergeCell ref="U5:W5"/>
    <mergeCell ref="X5:X6"/>
    <mergeCell ref="A5:A6"/>
    <mergeCell ref="B5:B6"/>
    <mergeCell ref="C5:D5"/>
    <mergeCell ref="E5:E6"/>
    <mergeCell ref="F5:G5"/>
    <mergeCell ref="H5:N5"/>
    <mergeCell ref="AK5:AL5"/>
    <mergeCell ref="A7:A12"/>
    <mergeCell ref="B7:B12"/>
    <mergeCell ref="F1:I1"/>
    <mergeCell ref="F3:N3"/>
    <mergeCell ref="F4:N4"/>
    <mergeCell ref="Y5:AA5"/>
    <mergeCell ref="AB5:AB6"/>
    <mergeCell ref="AC5:AC6"/>
    <mergeCell ref="AD5:AD6"/>
    <mergeCell ref="AE5:AE6"/>
    <mergeCell ref="AF5:AJ5"/>
    <mergeCell ref="O5:O6"/>
    <mergeCell ref="P5:P6"/>
    <mergeCell ref="Q5:Q6"/>
    <mergeCell ref="R5:T5"/>
  </mergeCells>
  <conditionalFormatting sqref="AD7:AD12">
    <cfRule type="cellIs" dxfId="79" priority="1" operator="equal">
      <formula>"IV"</formula>
    </cfRule>
    <cfRule type="cellIs" dxfId="78" priority="2" operator="equal">
      <formula>"III"</formula>
    </cfRule>
    <cfRule type="cellIs" dxfId="77" priority="3" operator="equal">
      <formula>"II"</formula>
    </cfRule>
    <cfRule type="cellIs" dxfId="76" priority="4" operator="equal">
      <formula>"I"</formula>
    </cfRule>
  </conditionalFormatting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Brush" shapeId="9217" r:id="rId3">
          <objectPr defaultSize="0" autoFill="0" autoLine="0" autoPict="0" r:id="rId4">
            <anchor moveWithCells="1" sizeWithCells="1">
              <from>
                <xdr:col>26</xdr:col>
                <xdr:colOff>0</xdr:colOff>
                <xdr:row>4</xdr:row>
                <xdr:rowOff>0</xdr:rowOff>
              </from>
              <to>
                <xdr:col>26</xdr:col>
                <xdr:colOff>0</xdr:colOff>
                <xdr:row>4</xdr:row>
                <xdr:rowOff>0</xdr:rowOff>
              </to>
            </anchor>
          </objectPr>
        </oleObject>
      </mc:Choice>
      <mc:Fallback>
        <oleObject progId="PBrush" shapeId="9217" r:id="rId3"/>
      </mc:Fallback>
    </mc:AlternateContent>
  </oleObjec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Instrucciones!$N$24:$N$27</xm:f>
          </x14:formula1>
          <xm:sqref>Y7:AA12</xm:sqref>
        </x14:dataValidation>
        <x14:dataValidation type="list" allowBlank="1" showInputMessage="1" showErrorMessage="1">
          <x14:formula1>
            <xm:f>Instrucciones!$N$17:$N$20</xm:f>
          </x14:formula1>
          <xm:sqref>U7:W12</xm:sqref>
        </x14:dataValidation>
        <x14:dataValidation type="list" allowBlank="1" showInputMessage="1" showErrorMessage="1">
          <x14:formula1>
            <xm:f>Instrucciones!$I$62:$I$74</xm:f>
          </x14:formula1>
          <xm:sqref>C7:C12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X12"/>
  <sheetViews>
    <sheetView zoomScale="70" zoomScaleNormal="70" workbookViewId="0">
      <pane xSplit="4" ySplit="6" topLeftCell="E7" activePane="bottomRight" state="frozen"/>
      <selection pane="topRight" activeCell="E1" sqref="E1"/>
      <selection pane="bottomLeft" activeCell="A7" sqref="A7"/>
      <selection pane="bottomRight"/>
    </sheetView>
  </sheetViews>
  <sheetFormatPr baseColWidth="10" defaultRowHeight="12.75" x14ac:dyDescent="0.2"/>
  <cols>
    <col min="1" max="1" width="7.7109375" customWidth="1"/>
    <col min="2" max="2" width="18.7109375" customWidth="1"/>
    <col min="3" max="3" width="13" customWidth="1"/>
    <col min="4" max="4" width="20.28515625" customWidth="1"/>
    <col min="5" max="5" width="27.7109375" customWidth="1"/>
    <col min="6" max="6" width="8.140625" customWidth="1"/>
    <col min="7" max="7" width="8.42578125" customWidth="1"/>
    <col min="8" max="8" width="7.140625" customWidth="1"/>
    <col min="9" max="10" width="6.28515625" customWidth="1"/>
    <col min="11" max="11" width="6" customWidth="1"/>
    <col min="12" max="12" width="6.28515625" customWidth="1"/>
    <col min="13" max="13" width="7.140625" customWidth="1"/>
    <col min="14" max="14" width="6.5703125" customWidth="1"/>
    <col min="15" max="15" width="15.28515625" customWidth="1"/>
    <col min="16" max="16" width="11.28515625" customWidth="1"/>
    <col min="17" max="17" width="11.42578125" customWidth="1"/>
    <col min="18" max="18" width="18.28515625" customWidth="1"/>
    <col min="19" max="19" width="12.85546875" customWidth="1"/>
    <col min="20" max="20" width="15.5703125" customWidth="1"/>
    <col min="21" max="30" width="8.7109375" customWidth="1"/>
    <col min="31" max="31" width="15.28515625" customWidth="1"/>
    <col min="34" max="35" width="34.7109375" customWidth="1"/>
    <col min="37" max="37" width="27.28515625" customWidth="1"/>
    <col min="38" max="38" width="23.7109375" customWidth="1"/>
  </cols>
  <sheetData>
    <row r="1" spans="1:206" s="163" customFormat="1" ht="20.25" x14ac:dyDescent="0.2">
      <c r="A1" s="162"/>
      <c r="B1" s="162"/>
      <c r="C1" s="162"/>
      <c r="D1" s="162"/>
      <c r="E1" s="165" t="s">
        <v>198</v>
      </c>
      <c r="F1" s="259">
        <v>42893</v>
      </c>
      <c r="G1" s="216"/>
      <c r="H1" s="216"/>
      <c r="I1" s="216"/>
      <c r="J1" s="164"/>
      <c r="K1" s="164"/>
      <c r="L1" s="164"/>
      <c r="M1" s="164"/>
      <c r="N1" s="164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/>
    </row>
    <row r="2" spans="1:206" s="163" customFormat="1" ht="20.25" x14ac:dyDescent="0.2">
      <c r="A2" s="162"/>
      <c r="B2" s="162"/>
      <c r="C2" s="162"/>
      <c r="D2" s="162"/>
      <c r="E2" s="165" t="s">
        <v>199</v>
      </c>
      <c r="F2" s="167"/>
      <c r="G2" s="167"/>
      <c r="H2" s="167"/>
      <c r="I2" s="167"/>
      <c r="J2" s="164"/>
      <c r="K2" s="164"/>
      <c r="L2" s="164"/>
      <c r="M2" s="164"/>
      <c r="N2" s="164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/>
      <c r="AL2" s="162"/>
    </row>
    <row r="3" spans="1:206" s="163" customFormat="1" ht="20.25" x14ac:dyDescent="0.2">
      <c r="A3" s="162"/>
      <c r="B3" s="162"/>
      <c r="C3" s="162"/>
      <c r="D3" s="162"/>
      <c r="E3" s="165" t="s">
        <v>200</v>
      </c>
      <c r="F3" s="216"/>
      <c r="G3" s="216"/>
      <c r="H3" s="216"/>
      <c r="I3" s="216"/>
      <c r="J3" s="216"/>
      <c r="K3" s="216"/>
      <c r="L3" s="216"/>
      <c r="M3" s="216"/>
      <c r="N3" s="216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62"/>
    </row>
    <row r="4" spans="1:206" s="161" customFormat="1" ht="21" thickBot="1" x14ac:dyDescent="0.25">
      <c r="A4" s="162"/>
      <c r="B4" s="162"/>
      <c r="C4" s="162"/>
      <c r="D4" s="162"/>
      <c r="E4" s="166" t="s">
        <v>201</v>
      </c>
      <c r="F4" s="217"/>
      <c r="G4" s="217"/>
      <c r="H4" s="217"/>
      <c r="I4" s="217"/>
      <c r="J4" s="217"/>
      <c r="K4" s="217"/>
      <c r="L4" s="217"/>
      <c r="M4" s="217"/>
      <c r="N4" s="217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</row>
    <row r="5" spans="1:206" s="109" customFormat="1" ht="27.75" customHeight="1" thickBot="1" x14ac:dyDescent="0.2">
      <c r="A5" s="230" t="s">
        <v>163</v>
      </c>
      <c r="B5" s="228" t="s">
        <v>117</v>
      </c>
      <c r="C5" s="248" t="s">
        <v>119</v>
      </c>
      <c r="D5" s="249"/>
      <c r="E5" s="218" t="s">
        <v>121</v>
      </c>
      <c r="F5" s="230" t="s">
        <v>120</v>
      </c>
      <c r="G5" s="231"/>
      <c r="H5" s="230" t="s">
        <v>1</v>
      </c>
      <c r="I5" s="232"/>
      <c r="J5" s="232"/>
      <c r="K5" s="232"/>
      <c r="L5" s="232"/>
      <c r="M5" s="232"/>
      <c r="N5" s="228"/>
      <c r="O5" s="257" t="s">
        <v>2</v>
      </c>
      <c r="P5" s="220" t="s">
        <v>167</v>
      </c>
      <c r="Q5" s="236" t="s">
        <v>166</v>
      </c>
      <c r="R5" s="250" t="s">
        <v>3</v>
      </c>
      <c r="S5" s="251"/>
      <c r="T5" s="252"/>
      <c r="U5" s="250" t="s">
        <v>4</v>
      </c>
      <c r="V5" s="251"/>
      <c r="W5" s="252"/>
      <c r="X5" s="244" t="s">
        <v>140</v>
      </c>
      <c r="Y5" s="230" t="s">
        <v>5</v>
      </c>
      <c r="Z5" s="253"/>
      <c r="AA5" s="254"/>
      <c r="AB5" s="246" t="s">
        <v>141</v>
      </c>
      <c r="AC5" s="242" t="s">
        <v>192</v>
      </c>
      <c r="AD5" s="244" t="s">
        <v>150</v>
      </c>
      <c r="AE5" s="244" t="s">
        <v>142</v>
      </c>
      <c r="AF5" s="239" t="s">
        <v>118</v>
      </c>
      <c r="AG5" s="240"/>
      <c r="AH5" s="240"/>
      <c r="AI5" s="240"/>
      <c r="AJ5" s="241"/>
      <c r="AK5" s="255" t="s">
        <v>26</v>
      </c>
      <c r="AL5" s="256"/>
      <c r="GX5" s="110">
        <v>6</v>
      </c>
    </row>
    <row r="6" spans="1:206" s="109" customFormat="1" ht="104.25" customHeight="1" thickBot="1" x14ac:dyDescent="0.2">
      <c r="A6" s="238"/>
      <c r="B6" s="229"/>
      <c r="C6" s="113" t="s">
        <v>154</v>
      </c>
      <c r="D6" s="114" t="s">
        <v>155</v>
      </c>
      <c r="E6" s="219"/>
      <c r="F6" s="115" t="s">
        <v>6</v>
      </c>
      <c r="G6" s="116" t="s">
        <v>7</v>
      </c>
      <c r="H6" s="117" t="s">
        <v>8</v>
      </c>
      <c r="I6" s="118" t="s">
        <v>9</v>
      </c>
      <c r="J6" s="119" t="s">
        <v>136</v>
      </c>
      <c r="K6" s="120" t="s">
        <v>137</v>
      </c>
      <c r="L6" s="168" t="s">
        <v>203</v>
      </c>
      <c r="M6" s="121" t="s">
        <v>138</v>
      </c>
      <c r="N6" s="122" t="s">
        <v>10</v>
      </c>
      <c r="O6" s="258"/>
      <c r="P6" s="221"/>
      <c r="Q6" s="237"/>
      <c r="R6" s="123" t="s">
        <v>11</v>
      </c>
      <c r="S6" s="124" t="s">
        <v>12</v>
      </c>
      <c r="T6" s="116" t="s">
        <v>13</v>
      </c>
      <c r="U6" s="125" t="s">
        <v>14</v>
      </c>
      <c r="V6" s="126" t="s">
        <v>15</v>
      </c>
      <c r="W6" s="127" t="s">
        <v>16</v>
      </c>
      <c r="X6" s="245"/>
      <c r="Y6" s="125" t="s">
        <v>17</v>
      </c>
      <c r="Z6" s="126" t="s">
        <v>18</v>
      </c>
      <c r="AA6" s="127" t="s">
        <v>19</v>
      </c>
      <c r="AB6" s="247"/>
      <c r="AC6" s="243"/>
      <c r="AD6" s="245"/>
      <c r="AE6" s="245"/>
      <c r="AF6" s="128" t="s">
        <v>20</v>
      </c>
      <c r="AG6" s="129" t="s">
        <v>21</v>
      </c>
      <c r="AH6" s="129" t="s">
        <v>22</v>
      </c>
      <c r="AI6" s="129" t="s">
        <v>23</v>
      </c>
      <c r="AJ6" s="130" t="s">
        <v>24</v>
      </c>
      <c r="AK6" s="131" t="s">
        <v>25</v>
      </c>
      <c r="AL6" s="132" t="s">
        <v>139</v>
      </c>
      <c r="GX6" s="110">
        <v>9</v>
      </c>
    </row>
    <row r="7" spans="1:206" s="144" customFormat="1" ht="265.5" customHeight="1" thickBot="1" x14ac:dyDescent="0.25">
      <c r="A7" s="222" t="s">
        <v>164</v>
      </c>
      <c r="B7" s="225" t="s">
        <v>202</v>
      </c>
      <c r="C7" s="81" t="s">
        <v>76</v>
      </c>
      <c r="D7" s="106" t="s">
        <v>169</v>
      </c>
      <c r="E7" s="74" t="s">
        <v>170</v>
      </c>
      <c r="F7" s="82" t="s">
        <v>151</v>
      </c>
      <c r="G7" s="67"/>
      <c r="H7" s="82">
        <v>0</v>
      </c>
      <c r="I7" s="83">
        <v>0</v>
      </c>
      <c r="J7" s="84">
        <v>0</v>
      </c>
      <c r="K7" s="85">
        <v>1</v>
      </c>
      <c r="L7" s="86">
        <v>0</v>
      </c>
      <c r="M7" s="87">
        <v>0</v>
      </c>
      <c r="N7" s="76">
        <f>SUM(H7:M7)</f>
        <v>1</v>
      </c>
      <c r="O7" s="135">
        <v>8</v>
      </c>
      <c r="P7" s="136">
        <v>0</v>
      </c>
      <c r="Q7" s="137">
        <v>0</v>
      </c>
      <c r="R7" s="138" t="s">
        <v>165</v>
      </c>
      <c r="S7" s="139" t="s">
        <v>165</v>
      </c>
      <c r="T7" s="139" t="s">
        <v>165</v>
      </c>
      <c r="U7" s="138">
        <v>1</v>
      </c>
      <c r="V7" s="80">
        <v>0</v>
      </c>
      <c r="W7" s="74">
        <v>0</v>
      </c>
      <c r="X7" s="140">
        <f t="shared" ref="X7:X12" si="0">SUM(U7:W7)</f>
        <v>1</v>
      </c>
      <c r="Y7" s="138">
        <v>0</v>
      </c>
      <c r="Z7" s="80">
        <v>2</v>
      </c>
      <c r="AA7" s="74">
        <v>0</v>
      </c>
      <c r="AB7" s="140">
        <f t="shared" ref="AB7:AB12" si="1">SUM(Y7,Z7,AA7)</f>
        <v>2</v>
      </c>
      <c r="AC7" s="140">
        <f t="shared" ref="AC7:AC12" si="2">X7*AB7</f>
        <v>2</v>
      </c>
      <c r="AD7" s="141" t="str">
        <f t="shared" ref="AD7:AD12" si="3">IF(AC7&lt;=2,"IV",IF(AC7&lt;=5,"III",IF(AC7&lt;=8,"II",IF(AC7=9,"I"))))</f>
        <v>IV</v>
      </c>
      <c r="AE7" s="140" t="str">
        <f>IF(AC7&gt;=9,"NO ACEPTABLE",IF(AC7&gt;=6,"IMPORTANTE",IF(AC7&gt;=3,"MODERADO",IF(AC7&lt;=2,"ACEPTABLE"))))</f>
        <v>ACEPTABLE</v>
      </c>
      <c r="AF7" s="142"/>
      <c r="AG7" s="143"/>
      <c r="AH7" s="80"/>
      <c r="AI7" s="80" t="s">
        <v>171</v>
      </c>
      <c r="AJ7" s="74"/>
      <c r="AK7" s="96"/>
      <c r="AL7" s="97"/>
      <c r="GX7" s="145"/>
    </row>
    <row r="8" spans="1:206" s="144" customFormat="1" ht="96.75" customHeight="1" thickBot="1" x14ac:dyDescent="0.25">
      <c r="A8" s="223"/>
      <c r="B8" s="226"/>
      <c r="C8" s="72" t="s">
        <v>65</v>
      </c>
      <c r="D8" s="107" t="s">
        <v>172</v>
      </c>
      <c r="E8" s="88" t="s">
        <v>173</v>
      </c>
      <c r="F8" s="89" t="s">
        <v>151</v>
      </c>
      <c r="G8" s="90"/>
      <c r="H8" s="99">
        <v>0</v>
      </c>
      <c r="I8" s="100">
        <v>0</v>
      </c>
      <c r="J8" s="71">
        <v>0</v>
      </c>
      <c r="K8" s="101">
        <v>1</v>
      </c>
      <c r="L8" s="102">
        <v>0</v>
      </c>
      <c r="M8" s="103">
        <v>0</v>
      </c>
      <c r="N8" s="76">
        <f t="shared" ref="N8:N12" si="4">SUM(H8:M8)</f>
        <v>1</v>
      </c>
      <c r="O8" s="146">
        <v>5</v>
      </c>
      <c r="P8" s="147">
        <v>0</v>
      </c>
      <c r="Q8" s="148">
        <v>0</v>
      </c>
      <c r="R8" s="65" t="s">
        <v>165</v>
      </c>
      <c r="S8" s="149" t="s">
        <v>165</v>
      </c>
      <c r="T8" s="149" t="s">
        <v>165</v>
      </c>
      <c r="U8" s="65">
        <v>1</v>
      </c>
      <c r="V8" s="98">
        <v>0</v>
      </c>
      <c r="W8" s="75">
        <v>0</v>
      </c>
      <c r="X8" s="150">
        <f t="shared" si="0"/>
        <v>1</v>
      </c>
      <c r="Y8" s="65">
        <v>0</v>
      </c>
      <c r="Z8" s="98">
        <v>2</v>
      </c>
      <c r="AA8" s="75">
        <v>0</v>
      </c>
      <c r="AB8" s="150">
        <f t="shared" si="1"/>
        <v>2</v>
      </c>
      <c r="AC8" s="150">
        <f t="shared" si="2"/>
        <v>2</v>
      </c>
      <c r="AD8" s="151" t="str">
        <f t="shared" si="3"/>
        <v>IV</v>
      </c>
      <c r="AE8" s="152" t="s">
        <v>86</v>
      </c>
      <c r="AF8" s="153"/>
      <c r="AG8" s="154"/>
      <c r="AH8" s="66" t="s">
        <v>174</v>
      </c>
      <c r="AI8" s="66" t="s">
        <v>175</v>
      </c>
      <c r="AJ8" s="88"/>
      <c r="AK8" s="78"/>
      <c r="AL8" s="79"/>
      <c r="GX8" s="145"/>
    </row>
    <row r="9" spans="1:206" s="160" customFormat="1" ht="310.5" customHeight="1" thickBot="1" x14ac:dyDescent="0.25">
      <c r="A9" s="223"/>
      <c r="B9" s="226"/>
      <c r="C9" s="69" t="s">
        <v>156</v>
      </c>
      <c r="D9" s="108" t="s">
        <v>176</v>
      </c>
      <c r="E9" s="75" t="s">
        <v>177</v>
      </c>
      <c r="F9" s="99" t="s">
        <v>151</v>
      </c>
      <c r="G9" s="68"/>
      <c r="H9" s="99">
        <v>0</v>
      </c>
      <c r="I9" s="100">
        <v>0</v>
      </c>
      <c r="J9" s="71">
        <v>0</v>
      </c>
      <c r="K9" s="101">
        <v>1</v>
      </c>
      <c r="L9" s="102">
        <v>0</v>
      </c>
      <c r="M9" s="103">
        <v>0</v>
      </c>
      <c r="N9" s="76">
        <f t="shared" si="4"/>
        <v>1</v>
      </c>
      <c r="O9" s="155">
        <v>8</v>
      </c>
      <c r="P9" s="156">
        <v>0</v>
      </c>
      <c r="Q9" s="157">
        <v>0</v>
      </c>
      <c r="R9" s="65" t="s">
        <v>165</v>
      </c>
      <c r="S9" s="149" t="s">
        <v>165</v>
      </c>
      <c r="T9" s="149" t="s">
        <v>165</v>
      </c>
      <c r="U9" s="65">
        <v>1</v>
      </c>
      <c r="V9" s="98">
        <v>0</v>
      </c>
      <c r="W9" s="75">
        <v>0</v>
      </c>
      <c r="X9" s="150">
        <f t="shared" si="0"/>
        <v>1</v>
      </c>
      <c r="Y9" s="65">
        <v>0</v>
      </c>
      <c r="Z9" s="98">
        <v>2</v>
      </c>
      <c r="AA9" s="75">
        <v>0</v>
      </c>
      <c r="AB9" s="150">
        <f t="shared" si="1"/>
        <v>2</v>
      </c>
      <c r="AC9" s="150">
        <f t="shared" si="2"/>
        <v>2</v>
      </c>
      <c r="AD9" s="151" t="str">
        <f t="shared" si="3"/>
        <v>IV</v>
      </c>
      <c r="AE9" s="150" t="str">
        <f>IF(AC9&gt;=9,"NO ACEPTABLE",IF(AC9&gt;=6,"IMPORTANTE",IF(AC9&gt;=3,"MODERADO",IF(AC9&lt;=2,"ACEPTABLE"))))</f>
        <v>ACEPTABLE</v>
      </c>
      <c r="AF9" s="158"/>
      <c r="AG9" s="159"/>
      <c r="AH9" s="98" t="s">
        <v>178</v>
      </c>
      <c r="AI9" s="98" t="s">
        <v>179</v>
      </c>
      <c r="AJ9" s="75"/>
      <c r="AK9" s="104"/>
      <c r="AL9" s="105"/>
    </row>
    <row r="10" spans="1:206" s="160" customFormat="1" ht="204.75" thickBot="1" x14ac:dyDescent="0.25">
      <c r="A10" s="223"/>
      <c r="B10" s="226"/>
      <c r="C10" s="69" t="s">
        <v>180</v>
      </c>
      <c r="D10" s="108" t="s">
        <v>195</v>
      </c>
      <c r="E10" s="75" t="s">
        <v>182</v>
      </c>
      <c r="F10" s="99" t="s">
        <v>151</v>
      </c>
      <c r="G10" s="68"/>
      <c r="H10" s="99">
        <v>0</v>
      </c>
      <c r="I10" s="100">
        <v>0</v>
      </c>
      <c r="J10" s="71">
        <v>0</v>
      </c>
      <c r="K10" s="101">
        <v>1</v>
      </c>
      <c r="L10" s="102">
        <v>0</v>
      </c>
      <c r="M10" s="103">
        <v>0</v>
      </c>
      <c r="N10" s="76">
        <f>SUM(H10:M10)</f>
        <v>1</v>
      </c>
      <c r="O10" s="155">
        <v>8</v>
      </c>
      <c r="P10" s="156">
        <v>0</v>
      </c>
      <c r="Q10" s="157">
        <v>0</v>
      </c>
      <c r="R10" s="65" t="s">
        <v>165</v>
      </c>
      <c r="S10" s="149" t="s">
        <v>165</v>
      </c>
      <c r="T10" s="149" t="s">
        <v>165</v>
      </c>
      <c r="U10" s="65">
        <v>1</v>
      </c>
      <c r="V10" s="98">
        <v>0</v>
      </c>
      <c r="W10" s="75">
        <v>0</v>
      </c>
      <c r="X10" s="150">
        <f t="shared" si="0"/>
        <v>1</v>
      </c>
      <c r="Y10" s="65">
        <v>0</v>
      </c>
      <c r="Z10" s="98">
        <v>0</v>
      </c>
      <c r="AA10" s="75">
        <v>3</v>
      </c>
      <c r="AB10" s="150">
        <f t="shared" si="1"/>
        <v>3</v>
      </c>
      <c r="AC10" s="150">
        <f t="shared" si="2"/>
        <v>3</v>
      </c>
      <c r="AD10" s="151" t="str">
        <f t="shared" si="3"/>
        <v>III</v>
      </c>
      <c r="AE10" s="150" t="str">
        <f>IF(AC10&gt;=9,"NO ACEPTABLE",IF(AC10&gt;=6,"IMPORTANTE",IF(AC10&gt;=3,"MODERADO",IF(AC10&lt;=2,"ACEPTABLE"))))</f>
        <v>MODERADO</v>
      </c>
      <c r="AF10" s="158"/>
      <c r="AG10" s="159"/>
      <c r="AH10" s="98" t="s">
        <v>183</v>
      </c>
      <c r="AI10" s="98" t="s">
        <v>196</v>
      </c>
      <c r="AJ10" s="75"/>
      <c r="AK10" s="104"/>
      <c r="AL10" s="105"/>
    </row>
    <row r="11" spans="1:206" s="160" customFormat="1" ht="166.5" thickBot="1" x14ac:dyDescent="0.25">
      <c r="A11" s="223"/>
      <c r="B11" s="226"/>
      <c r="C11" s="69" t="s">
        <v>153</v>
      </c>
      <c r="D11" s="108" t="s">
        <v>185</v>
      </c>
      <c r="E11" s="75" t="s">
        <v>186</v>
      </c>
      <c r="F11" s="99" t="s">
        <v>151</v>
      </c>
      <c r="G11" s="68"/>
      <c r="H11" s="99">
        <v>0</v>
      </c>
      <c r="I11" s="100">
        <v>0</v>
      </c>
      <c r="J11" s="71">
        <v>0</v>
      </c>
      <c r="K11" s="101">
        <v>1</v>
      </c>
      <c r="L11" s="102">
        <v>0</v>
      </c>
      <c r="M11" s="103">
        <v>0</v>
      </c>
      <c r="N11" s="76">
        <f t="shared" si="4"/>
        <v>1</v>
      </c>
      <c r="O11" s="155">
        <v>8</v>
      </c>
      <c r="P11" s="156">
        <v>0</v>
      </c>
      <c r="Q11" s="157">
        <v>0</v>
      </c>
      <c r="R11" s="65" t="s">
        <v>165</v>
      </c>
      <c r="S11" s="149" t="s">
        <v>165</v>
      </c>
      <c r="T11" s="149" t="s">
        <v>165</v>
      </c>
      <c r="U11" s="65">
        <v>1</v>
      </c>
      <c r="V11" s="98">
        <v>0</v>
      </c>
      <c r="W11" s="75">
        <v>0</v>
      </c>
      <c r="X11" s="150">
        <f t="shared" si="0"/>
        <v>1</v>
      </c>
      <c r="Y11" s="65">
        <v>0</v>
      </c>
      <c r="Z11" s="98">
        <v>0</v>
      </c>
      <c r="AA11" s="75">
        <v>3</v>
      </c>
      <c r="AB11" s="150">
        <f t="shared" si="1"/>
        <v>3</v>
      </c>
      <c r="AC11" s="150">
        <f t="shared" si="2"/>
        <v>3</v>
      </c>
      <c r="AD11" s="151" t="str">
        <f t="shared" si="3"/>
        <v>III</v>
      </c>
      <c r="AE11" s="150" t="str">
        <f>IF(AC11&gt;=9,"NO ACEPTABLE",IF(AC11&gt;=6,"IMPORTANTE",IF(AC11&gt;=3,"MODERADO",IF(AC11&lt;=2,"ACEPTABLE"))))</f>
        <v>MODERADO</v>
      </c>
      <c r="AF11" s="158"/>
      <c r="AG11" s="159"/>
      <c r="AH11" s="98"/>
      <c r="AI11" s="98" t="s">
        <v>187</v>
      </c>
      <c r="AJ11" s="75"/>
      <c r="AK11" s="104"/>
      <c r="AL11" s="105"/>
    </row>
    <row r="12" spans="1:206" s="160" customFormat="1" ht="165.75" x14ac:dyDescent="0.2">
      <c r="A12" s="224"/>
      <c r="B12" s="227"/>
      <c r="C12" s="69" t="s">
        <v>161</v>
      </c>
      <c r="D12" s="108" t="s">
        <v>188</v>
      </c>
      <c r="E12" s="75" t="s">
        <v>189</v>
      </c>
      <c r="F12" s="99" t="s">
        <v>151</v>
      </c>
      <c r="G12" s="68"/>
      <c r="H12" s="99">
        <v>0</v>
      </c>
      <c r="I12" s="100">
        <v>0</v>
      </c>
      <c r="J12" s="71">
        <v>0</v>
      </c>
      <c r="K12" s="101">
        <v>1</v>
      </c>
      <c r="L12" s="102">
        <v>0</v>
      </c>
      <c r="M12" s="103">
        <v>0</v>
      </c>
      <c r="N12" s="76">
        <f t="shared" si="4"/>
        <v>1</v>
      </c>
      <c r="O12" s="155">
        <v>8</v>
      </c>
      <c r="P12" s="156">
        <v>0</v>
      </c>
      <c r="Q12" s="157">
        <v>0</v>
      </c>
      <c r="R12" s="65" t="s">
        <v>165</v>
      </c>
      <c r="S12" s="149" t="s">
        <v>165</v>
      </c>
      <c r="T12" s="149" t="s">
        <v>165</v>
      </c>
      <c r="U12" s="65">
        <v>0</v>
      </c>
      <c r="V12" s="98">
        <v>2</v>
      </c>
      <c r="W12" s="75">
        <v>0</v>
      </c>
      <c r="X12" s="150">
        <f t="shared" si="0"/>
        <v>2</v>
      </c>
      <c r="Y12" s="65">
        <v>0</v>
      </c>
      <c r="Z12" s="98">
        <v>0</v>
      </c>
      <c r="AA12" s="75">
        <v>3</v>
      </c>
      <c r="AB12" s="150">
        <f t="shared" si="1"/>
        <v>3</v>
      </c>
      <c r="AC12" s="150">
        <f t="shared" si="2"/>
        <v>6</v>
      </c>
      <c r="AD12" s="151" t="str">
        <f t="shared" si="3"/>
        <v>II</v>
      </c>
      <c r="AE12" s="150" t="str">
        <f>IF(AC12&gt;=9,"NO ACEPTABLE",IF(AC12&gt;=6,"IMPORTANTE",IF(AC12&gt;=3,"MODERADO",IF(AC12&lt;=2,"ACEPTABLE"))))</f>
        <v>IMPORTANTE</v>
      </c>
      <c r="AF12" s="158"/>
      <c r="AG12" s="159"/>
      <c r="AH12" s="98" t="s">
        <v>190</v>
      </c>
      <c r="AI12" s="98" t="s">
        <v>191</v>
      </c>
      <c r="AJ12" s="75"/>
      <c r="AK12" s="104"/>
      <c r="AL12" s="105"/>
    </row>
  </sheetData>
  <mergeCells count="24">
    <mergeCell ref="F1:I1"/>
    <mergeCell ref="F3:N3"/>
    <mergeCell ref="F4:N4"/>
    <mergeCell ref="A5:A6"/>
    <mergeCell ref="B5:B6"/>
    <mergeCell ref="C5:D5"/>
    <mergeCell ref="E5:E6"/>
    <mergeCell ref="F5:G5"/>
    <mergeCell ref="H5:N5"/>
    <mergeCell ref="AK5:AL5"/>
    <mergeCell ref="A7:A12"/>
    <mergeCell ref="B7:B12"/>
    <mergeCell ref="Y5:AA5"/>
    <mergeCell ref="AB5:AB6"/>
    <mergeCell ref="AC5:AC6"/>
    <mergeCell ref="AD5:AD6"/>
    <mergeCell ref="AE5:AE6"/>
    <mergeCell ref="AF5:AJ5"/>
    <mergeCell ref="O5:O6"/>
    <mergeCell ref="P5:P6"/>
    <mergeCell ref="Q5:Q6"/>
    <mergeCell ref="R5:T5"/>
    <mergeCell ref="U5:W5"/>
    <mergeCell ref="X5:X6"/>
  </mergeCells>
  <conditionalFormatting sqref="AD7:AD12">
    <cfRule type="cellIs" dxfId="75" priority="1" operator="equal">
      <formula>"IV"</formula>
    </cfRule>
    <cfRule type="cellIs" dxfId="74" priority="2" operator="equal">
      <formula>"III"</formula>
    </cfRule>
    <cfRule type="cellIs" dxfId="73" priority="3" operator="equal">
      <formula>"II"</formula>
    </cfRule>
    <cfRule type="cellIs" dxfId="72" priority="4" operator="equal">
      <formula>"I"</formula>
    </cfRule>
  </conditionalFormatting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Brush" shapeId="10241" r:id="rId3">
          <objectPr defaultSize="0" autoFill="0" autoLine="0" autoPict="0" r:id="rId4">
            <anchor moveWithCells="1" sizeWithCells="1">
              <from>
                <xdr:col>26</xdr:col>
                <xdr:colOff>0</xdr:colOff>
                <xdr:row>4</xdr:row>
                <xdr:rowOff>0</xdr:rowOff>
              </from>
              <to>
                <xdr:col>26</xdr:col>
                <xdr:colOff>0</xdr:colOff>
                <xdr:row>4</xdr:row>
                <xdr:rowOff>0</xdr:rowOff>
              </to>
            </anchor>
          </objectPr>
        </oleObject>
      </mc:Choice>
      <mc:Fallback>
        <oleObject progId="PBrush" shapeId="10241" r:id="rId3"/>
      </mc:Fallback>
    </mc:AlternateContent>
  </oleObjec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Instrucciones!$I$62:$I$74</xm:f>
          </x14:formula1>
          <xm:sqref>C7:C12</xm:sqref>
        </x14:dataValidation>
        <x14:dataValidation type="list" allowBlank="1" showInputMessage="1" showErrorMessage="1">
          <x14:formula1>
            <xm:f>Instrucciones!$N$17:$N$20</xm:f>
          </x14:formula1>
          <xm:sqref>U7:W12</xm:sqref>
        </x14:dataValidation>
        <x14:dataValidation type="list" allowBlank="1" showInputMessage="1" showErrorMessage="1">
          <x14:formula1>
            <xm:f>Instrucciones!$N$24:$N$27</xm:f>
          </x14:formula1>
          <xm:sqref>Y7:AA12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X12"/>
  <sheetViews>
    <sheetView zoomScale="70" zoomScaleNormal="70" workbookViewId="0">
      <pane xSplit="4" ySplit="6" topLeftCell="E7" activePane="bottomRight" state="frozen"/>
      <selection pane="topRight" activeCell="E1" sqref="E1"/>
      <selection pane="bottomLeft" activeCell="A7" sqref="A7"/>
      <selection pane="bottomRight"/>
    </sheetView>
  </sheetViews>
  <sheetFormatPr baseColWidth="10" defaultRowHeight="12.75" x14ac:dyDescent="0.2"/>
  <cols>
    <col min="1" max="1" width="7.7109375" customWidth="1"/>
    <col min="2" max="2" width="18.7109375" customWidth="1"/>
    <col min="3" max="3" width="13" customWidth="1"/>
    <col min="4" max="4" width="20.28515625" customWidth="1"/>
    <col min="5" max="5" width="27.7109375" customWidth="1"/>
    <col min="6" max="6" width="8.140625" customWidth="1"/>
    <col min="7" max="7" width="8.42578125" customWidth="1"/>
    <col min="8" max="8" width="7.140625" customWidth="1"/>
    <col min="9" max="10" width="6.28515625" customWidth="1"/>
    <col min="11" max="11" width="6" customWidth="1"/>
    <col min="12" max="12" width="6.28515625" customWidth="1"/>
    <col min="13" max="13" width="7.140625" customWidth="1"/>
    <col min="14" max="14" width="6.5703125" customWidth="1"/>
    <col min="15" max="15" width="15.28515625" customWidth="1"/>
    <col min="16" max="16" width="11.28515625" customWidth="1"/>
    <col min="17" max="17" width="11.42578125" customWidth="1"/>
    <col min="18" max="18" width="18.28515625" customWidth="1"/>
    <col min="19" max="19" width="12.85546875" customWidth="1"/>
    <col min="20" max="20" width="15.5703125" customWidth="1"/>
    <col min="21" max="30" width="8.7109375" customWidth="1"/>
    <col min="31" max="31" width="15.28515625" customWidth="1"/>
    <col min="34" max="35" width="34.7109375" customWidth="1"/>
    <col min="37" max="37" width="27.28515625" customWidth="1"/>
    <col min="38" max="38" width="23.7109375" customWidth="1"/>
  </cols>
  <sheetData>
    <row r="1" spans="1:206" s="163" customFormat="1" ht="20.25" x14ac:dyDescent="0.2">
      <c r="A1" s="162"/>
      <c r="B1" s="162"/>
      <c r="C1" s="162"/>
      <c r="D1" s="162"/>
      <c r="E1" s="165" t="s">
        <v>198</v>
      </c>
      <c r="F1" s="259">
        <v>42893</v>
      </c>
      <c r="G1" s="216"/>
      <c r="H1" s="216"/>
      <c r="I1" s="216"/>
      <c r="J1" s="164"/>
      <c r="K1" s="164"/>
      <c r="L1" s="164"/>
      <c r="M1" s="164"/>
      <c r="N1" s="164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/>
    </row>
    <row r="2" spans="1:206" s="163" customFormat="1" ht="20.25" x14ac:dyDescent="0.2">
      <c r="A2" s="162"/>
      <c r="B2" s="162"/>
      <c r="C2" s="162"/>
      <c r="D2" s="162"/>
      <c r="E2" s="165" t="s">
        <v>199</v>
      </c>
      <c r="F2" s="167"/>
      <c r="G2" s="167"/>
      <c r="H2" s="167"/>
      <c r="I2" s="167"/>
      <c r="J2" s="164"/>
      <c r="K2" s="164"/>
      <c r="L2" s="164"/>
      <c r="M2" s="164"/>
      <c r="N2" s="164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/>
      <c r="AL2" s="162"/>
    </row>
    <row r="3" spans="1:206" s="163" customFormat="1" ht="20.25" x14ac:dyDescent="0.2">
      <c r="A3" s="162"/>
      <c r="B3" s="162"/>
      <c r="C3" s="162"/>
      <c r="D3" s="162"/>
      <c r="E3" s="165" t="s">
        <v>200</v>
      </c>
      <c r="F3" s="216"/>
      <c r="G3" s="216"/>
      <c r="H3" s="216"/>
      <c r="I3" s="216"/>
      <c r="J3" s="216"/>
      <c r="K3" s="216"/>
      <c r="L3" s="216"/>
      <c r="M3" s="216"/>
      <c r="N3" s="216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62"/>
    </row>
    <row r="4" spans="1:206" s="161" customFormat="1" ht="21" thickBot="1" x14ac:dyDescent="0.25">
      <c r="A4" s="162"/>
      <c r="B4" s="162"/>
      <c r="C4" s="162"/>
      <c r="D4" s="162"/>
      <c r="E4" s="166" t="s">
        <v>201</v>
      </c>
      <c r="F4" s="217"/>
      <c r="G4" s="217"/>
      <c r="H4" s="217"/>
      <c r="I4" s="217"/>
      <c r="J4" s="217"/>
      <c r="K4" s="217"/>
      <c r="L4" s="217"/>
      <c r="M4" s="217"/>
      <c r="N4" s="217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</row>
    <row r="5" spans="1:206" s="109" customFormat="1" ht="27.75" customHeight="1" thickBot="1" x14ac:dyDescent="0.2">
      <c r="A5" s="230" t="s">
        <v>163</v>
      </c>
      <c r="B5" s="228" t="s">
        <v>117</v>
      </c>
      <c r="C5" s="248" t="s">
        <v>119</v>
      </c>
      <c r="D5" s="249"/>
      <c r="E5" s="218" t="s">
        <v>121</v>
      </c>
      <c r="F5" s="230" t="s">
        <v>120</v>
      </c>
      <c r="G5" s="231"/>
      <c r="H5" s="230" t="s">
        <v>1</v>
      </c>
      <c r="I5" s="232"/>
      <c r="J5" s="232"/>
      <c r="K5" s="232"/>
      <c r="L5" s="232"/>
      <c r="M5" s="232"/>
      <c r="N5" s="228"/>
      <c r="O5" s="257" t="s">
        <v>2</v>
      </c>
      <c r="P5" s="220" t="s">
        <v>167</v>
      </c>
      <c r="Q5" s="236" t="s">
        <v>166</v>
      </c>
      <c r="R5" s="250" t="s">
        <v>3</v>
      </c>
      <c r="S5" s="251"/>
      <c r="T5" s="252"/>
      <c r="U5" s="250" t="s">
        <v>4</v>
      </c>
      <c r="V5" s="251"/>
      <c r="W5" s="252"/>
      <c r="X5" s="244" t="s">
        <v>140</v>
      </c>
      <c r="Y5" s="230" t="s">
        <v>5</v>
      </c>
      <c r="Z5" s="253"/>
      <c r="AA5" s="254"/>
      <c r="AB5" s="246" t="s">
        <v>141</v>
      </c>
      <c r="AC5" s="242" t="s">
        <v>192</v>
      </c>
      <c r="AD5" s="244" t="s">
        <v>150</v>
      </c>
      <c r="AE5" s="244" t="s">
        <v>142</v>
      </c>
      <c r="AF5" s="239" t="s">
        <v>118</v>
      </c>
      <c r="AG5" s="240"/>
      <c r="AH5" s="240"/>
      <c r="AI5" s="240"/>
      <c r="AJ5" s="241"/>
      <c r="AK5" s="255" t="s">
        <v>26</v>
      </c>
      <c r="AL5" s="256"/>
      <c r="GX5" s="110">
        <v>6</v>
      </c>
    </row>
    <row r="6" spans="1:206" s="109" customFormat="1" ht="104.25" customHeight="1" thickBot="1" x14ac:dyDescent="0.2">
      <c r="A6" s="238"/>
      <c r="B6" s="229"/>
      <c r="C6" s="113" t="s">
        <v>154</v>
      </c>
      <c r="D6" s="114" t="s">
        <v>155</v>
      </c>
      <c r="E6" s="219"/>
      <c r="F6" s="115" t="s">
        <v>6</v>
      </c>
      <c r="G6" s="116" t="s">
        <v>7</v>
      </c>
      <c r="H6" s="117" t="s">
        <v>8</v>
      </c>
      <c r="I6" s="118" t="s">
        <v>9</v>
      </c>
      <c r="J6" s="119" t="s">
        <v>136</v>
      </c>
      <c r="K6" s="120" t="s">
        <v>137</v>
      </c>
      <c r="L6" s="168" t="s">
        <v>203</v>
      </c>
      <c r="M6" s="121" t="s">
        <v>138</v>
      </c>
      <c r="N6" s="122" t="s">
        <v>10</v>
      </c>
      <c r="O6" s="258"/>
      <c r="P6" s="221"/>
      <c r="Q6" s="237"/>
      <c r="R6" s="123" t="s">
        <v>11</v>
      </c>
      <c r="S6" s="124" t="s">
        <v>12</v>
      </c>
      <c r="T6" s="116" t="s">
        <v>13</v>
      </c>
      <c r="U6" s="125" t="s">
        <v>14</v>
      </c>
      <c r="V6" s="126" t="s">
        <v>15</v>
      </c>
      <c r="W6" s="127" t="s">
        <v>16</v>
      </c>
      <c r="X6" s="245"/>
      <c r="Y6" s="125" t="s">
        <v>17</v>
      </c>
      <c r="Z6" s="126" t="s">
        <v>18</v>
      </c>
      <c r="AA6" s="127" t="s">
        <v>19</v>
      </c>
      <c r="AB6" s="247"/>
      <c r="AC6" s="243"/>
      <c r="AD6" s="245"/>
      <c r="AE6" s="245"/>
      <c r="AF6" s="128" t="s">
        <v>20</v>
      </c>
      <c r="AG6" s="129" t="s">
        <v>21</v>
      </c>
      <c r="AH6" s="129" t="s">
        <v>22</v>
      </c>
      <c r="AI6" s="129" t="s">
        <v>23</v>
      </c>
      <c r="AJ6" s="130" t="s">
        <v>24</v>
      </c>
      <c r="AK6" s="131" t="s">
        <v>25</v>
      </c>
      <c r="AL6" s="132" t="s">
        <v>139</v>
      </c>
      <c r="GX6" s="110">
        <v>9</v>
      </c>
    </row>
    <row r="7" spans="1:206" s="144" customFormat="1" ht="265.5" customHeight="1" thickBot="1" x14ac:dyDescent="0.25">
      <c r="A7" s="222" t="s">
        <v>164</v>
      </c>
      <c r="B7" s="225" t="s">
        <v>204</v>
      </c>
      <c r="C7" s="81" t="s">
        <v>76</v>
      </c>
      <c r="D7" s="106" t="s">
        <v>169</v>
      </c>
      <c r="E7" s="74" t="s">
        <v>170</v>
      </c>
      <c r="F7" s="82" t="s">
        <v>151</v>
      </c>
      <c r="G7" s="67"/>
      <c r="H7" s="82">
        <v>5</v>
      </c>
      <c r="I7" s="83">
        <v>0</v>
      </c>
      <c r="J7" s="84">
        <v>0</v>
      </c>
      <c r="K7" s="85">
        <v>0</v>
      </c>
      <c r="L7" s="86">
        <v>0</v>
      </c>
      <c r="M7" s="87">
        <v>0</v>
      </c>
      <c r="N7" s="169">
        <f>SUM(H7:M7)</f>
        <v>5</v>
      </c>
      <c r="O7" s="135">
        <v>8</v>
      </c>
      <c r="P7" s="136">
        <v>0</v>
      </c>
      <c r="Q7" s="137">
        <v>0</v>
      </c>
      <c r="R7" s="138" t="s">
        <v>165</v>
      </c>
      <c r="S7" s="139" t="s">
        <v>165</v>
      </c>
      <c r="T7" s="139" t="s">
        <v>165</v>
      </c>
      <c r="U7" s="138">
        <v>1</v>
      </c>
      <c r="V7" s="80">
        <v>0</v>
      </c>
      <c r="W7" s="74">
        <v>0</v>
      </c>
      <c r="X7" s="140">
        <f t="shared" ref="X7:X12" si="0">SUM(U7:W7)</f>
        <v>1</v>
      </c>
      <c r="Y7" s="138">
        <v>0</v>
      </c>
      <c r="Z7" s="80">
        <v>2</v>
      </c>
      <c r="AA7" s="74">
        <v>0</v>
      </c>
      <c r="AB7" s="140">
        <f t="shared" ref="AB7:AB12" si="1">SUM(Y7,Z7,AA7)</f>
        <v>2</v>
      </c>
      <c r="AC7" s="140">
        <f t="shared" ref="AC7:AC12" si="2">X7*AB7</f>
        <v>2</v>
      </c>
      <c r="AD7" s="141" t="str">
        <f t="shared" ref="AD7:AD12" si="3">IF(AC7&lt;=2,"IV",IF(AC7&lt;=5,"III",IF(AC7&lt;=8,"II",IF(AC7=9,"I"))))</f>
        <v>IV</v>
      </c>
      <c r="AE7" s="140" t="str">
        <f>IF(AC7&gt;=9,"NO ACEPTABLE",IF(AC7&gt;=6,"IMPORTANTE",IF(AC7&gt;=3,"MODERADO",IF(AC7&lt;=2,"ACEPTABLE"))))</f>
        <v>ACEPTABLE</v>
      </c>
      <c r="AF7" s="142"/>
      <c r="AG7" s="143"/>
      <c r="AH7" s="80"/>
      <c r="AI7" s="80" t="s">
        <v>171</v>
      </c>
      <c r="AJ7" s="74"/>
      <c r="AK7" s="96"/>
      <c r="AL7" s="97"/>
      <c r="GX7" s="145"/>
    </row>
    <row r="8" spans="1:206" s="144" customFormat="1" ht="96.75" customHeight="1" thickBot="1" x14ac:dyDescent="0.25">
      <c r="A8" s="223"/>
      <c r="B8" s="226"/>
      <c r="C8" s="72" t="s">
        <v>65</v>
      </c>
      <c r="D8" s="107" t="s">
        <v>172</v>
      </c>
      <c r="E8" s="88" t="s">
        <v>173</v>
      </c>
      <c r="F8" s="89" t="s">
        <v>151</v>
      </c>
      <c r="G8" s="90"/>
      <c r="H8" s="82">
        <v>5</v>
      </c>
      <c r="I8" s="83">
        <v>0</v>
      </c>
      <c r="J8" s="84">
        <v>0</v>
      </c>
      <c r="K8" s="85">
        <v>0</v>
      </c>
      <c r="L8" s="86">
        <v>0</v>
      </c>
      <c r="M8" s="87">
        <v>0</v>
      </c>
      <c r="N8" s="169">
        <f t="shared" ref="N8:N12" si="4">SUM(H8:M8)</f>
        <v>5</v>
      </c>
      <c r="O8" s="146">
        <v>5</v>
      </c>
      <c r="P8" s="147">
        <v>0</v>
      </c>
      <c r="Q8" s="148">
        <v>0</v>
      </c>
      <c r="R8" s="65" t="s">
        <v>165</v>
      </c>
      <c r="S8" s="149" t="s">
        <v>165</v>
      </c>
      <c r="T8" s="149" t="s">
        <v>165</v>
      </c>
      <c r="U8" s="65">
        <v>1</v>
      </c>
      <c r="V8" s="98">
        <v>0</v>
      </c>
      <c r="W8" s="75">
        <v>0</v>
      </c>
      <c r="X8" s="150">
        <f t="shared" si="0"/>
        <v>1</v>
      </c>
      <c r="Y8" s="65">
        <v>0</v>
      </c>
      <c r="Z8" s="98">
        <v>2</v>
      </c>
      <c r="AA8" s="75">
        <v>0</v>
      </c>
      <c r="AB8" s="150">
        <f t="shared" si="1"/>
        <v>2</v>
      </c>
      <c r="AC8" s="150">
        <f t="shared" si="2"/>
        <v>2</v>
      </c>
      <c r="AD8" s="151" t="str">
        <f t="shared" si="3"/>
        <v>IV</v>
      </c>
      <c r="AE8" s="152" t="s">
        <v>86</v>
      </c>
      <c r="AF8" s="153"/>
      <c r="AG8" s="154"/>
      <c r="AH8" s="66" t="s">
        <v>174</v>
      </c>
      <c r="AI8" s="66" t="s">
        <v>175</v>
      </c>
      <c r="AJ8" s="88"/>
      <c r="AK8" s="78"/>
      <c r="AL8" s="79"/>
      <c r="GX8" s="145"/>
    </row>
    <row r="9" spans="1:206" s="160" customFormat="1" ht="310.5" customHeight="1" thickBot="1" x14ac:dyDescent="0.25">
      <c r="A9" s="223"/>
      <c r="B9" s="226"/>
      <c r="C9" s="69" t="s">
        <v>156</v>
      </c>
      <c r="D9" s="108" t="s">
        <v>176</v>
      </c>
      <c r="E9" s="75" t="s">
        <v>177</v>
      </c>
      <c r="F9" s="99" t="s">
        <v>151</v>
      </c>
      <c r="G9" s="68"/>
      <c r="H9" s="82">
        <v>5</v>
      </c>
      <c r="I9" s="83">
        <v>0</v>
      </c>
      <c r="J9" s="84">
        <v>0</v>
      </c>
      <c r="K9" s="85">
        <v>0</v>
      </c>
      <c r="L9" s="86">
        <v>0</v>
      </c>
      <c r="M9" s="87">
        <v>0</v>
      </c>
      <c r="N9" s="169">
        <f t="shared" si="4"/>
        <v>5</v>
      </c>
      <c r="O9" s="155">
        <v>8</v>
      </c>
      <c r="P9" s="156">
        <v>0</v>
      </c>
      <c r="Q9" s="157">
        <v>0</v>
      </c>
      <c r="R9" s="65" t="s">
        <v>165</v>
      </c>
      <c r="S9" s="149" t="s">
        <v>165</v>
      </c>
      <c r="T9" s="149" t="s">
        <v>165</v>
      </c>
      <c r="U9" s="65">
        <v>1</v>
      </c>
      <c r="V9" s="98">
        <v>0</v>
      </c>
      <c r="W9" s="75">
        <v>0</v>
      </c>
      <c r="X9" s="150">
        <f t="shared" si="0"/>
        <v>1</v>
      </c>
      <c r="Y9" s="65">
        <v>0</v>
      </c>
      <c r="Z9" s="98">
        <v>2</v>
      </c>
      <c r="AA9" s="75">
        <v>0</v>
      </c>
      <c r="AB9" s="150">
        <f t="shared" si="1"/>
        <v>2</v>
      </c>
      <c r="AC9" s="150">
        <f t="shared" si="2"/>
        <v>2</v>
      </c>
      <c r="AD9" s="151" t="str">
        <f t="shared" si="3"/>
        <v>IV</v>
      </c>
      <c r="AE9" s="150" t="str">
        <f>IF(AC9&gt;=9,"NO ACEPTABLE",IF(AC9&gt;=6,"IMPORTANTE",IF(AC9&gt;=3,"MODERADO",IF(AC9&lt;=2,"ACEPTABLE"))))</f>
        <v>ACEPTABLE</v>
      </c>
      <c r="AF9" s="158"/>
      <c r="AG9" s="159"/>
      <c r="AH9" s="98" t="s">
        <v>178</v>
      </c>
      <c r="AI9" s="98" t="s">
        <v>179</v>
      </c>
      <c r="AJ9" s="75"/>
      <c r="AK9" s="104"/>
      <c r="AL9" s="105"/>
    </row>
    <row r="10" spans="1:206" s="160" customFormat="1" ht="204.75" thickBot="1" x14ac:dyDescent="0.25">
      <c r="A10" s="223"/>
      <c r="B10" s="226"/>
      <c r="C10" s="69" t="s">
        <v>180</v>
      </c>
      <c r="D10" s="108" t="s">
        <v>195</v>
      </c>
      <c r="E10" s="75" t="s">
        <v>182</v>
      </c>
      <c r="F10" s="99" t="s">
        <v>151</v>
      </c>
      <c r="G10" s="68"/>
      <c r="H10" s="82">
        <v>5</v>
      </c>
      <c r="I10" s="83">
        <v>0</v>
      </c>
      <c r="J10" s="84">
        <v>0</v>
      </c>
      <c r="K10" s="85">
        <v>0</v>
      </c>
      <c r="L10" s="86">
        <v>0</v>
      </c>
      <c r="M10" s="87">
        <v>0</v>
      </c>
      <c r="N10" s="169">
        <f t="shared" si="4"/>
        <v>5</v>
      </c>
      <c r="O10" s="155">
        <v>8</v>
      </c>
      <c r="P10" s="156">
        <v>0</v>
      </c>
      <c r="Q10" s="157">
        <v>0</v>
      </c>
      <c r="R10" s="65" t="s">
        <v>165</v>
      </c>
      <c r="S10" s="149" t="s">
        <v>165</v>
      </c>
      <c r="T10" s="149" t="s">
        <v>165</v>
      </c>
      <c r="U10" s="65">
        <v>1</v>
      </c>
      <c r="V10" s="98">
        <v>0</v>
      </c>
      <c r="W10" s="75">
        <v>0</v>
      </c>
      <c r="X10" s="150">
        <f t="shared" si="0"/>
        <v>1</v>
      </c>
      <c r="Y10" s="65">
        <v>0</v>
      </c>
      <c r="Z10" s="98">
        <v>0</v>
      </c>
      <c r="AA10" s="75">
        <v>3</v>
      </c>
      <c r="AB10" s="150">
        <f t="shared" si="1"/>
        <v>3</v>
      </c>
      <c r="AC10" s="150">
        <f t="shared" si="2"/>
        <v>3</v>
      </c>
      <c r="AD10" s="151" t="str">
        <f t="shared" si="3"/>
        <v>III</v>
      </c>
      <c r="AE10" s="150" t="str">
        <f>IF(AC10&gt;=9,"NO ACEPTABLE",IF(AC10&gt;=6,"IMPORTANTE",IF(AC10&gt;=3,"MODERADO",IF(AC10&lt;=2,"ACEPTABLE"))))</f>
        <v>MODERADO</v>
      </c>
      <c r="AF10" s="158"/>
      <c r="AG10" s="159"/>
      <c r="AH10" s="98" t="s">
        <v>183</v>
      </c>
      <c r="AI10" s="98" t="s">
        <v>196</v>
      </c>
      <c r="AJ10" s="75"/>
      <c r="AK10" s="104"/>
      <c r="AL10" s="105"/>
    </row>
    <row r="11" spans="1:206" s="160" customFormat="1" ht="166.5" thickBot="1" x14ac:dyDescent="0.25">
      <c r="A11" s="223"/>
      <c r="B11" s="226"/>
      <c r="C11" s="69" t="s">
        <v>153</v>
      </c>
      <c r="D11" s="108" t="s">
        <v>185</v>
      </c>
      <c r="E11" s="75" t="s">
        <v>186</v>
      </c>
      <c r="F11" s="99" t="s">
        <v>151</v>
      </c>
      <c r="G11" s="68"/>
      <c r="H11" s="82">
        <v>5</v>
      </c>
      <c r="I11" s="83">
        <v>0</v>
      </c>
      <c r="J11" s="84">
        <v>0</v>
      </c>
      <c r="K11" s="85">
        <v>0</v>
      </c>
      <c r="L11" s="86">
        <v>0</v>
      </c>
      <c r="M11" s="87">
        <v>0</v>
      </c>
      <c r="N11" s="169">
        <f t="shared" si="4"/>
        <v>5</v>
      </c>
      <c r="O11" s="155">
        <v>8</v>
      </c>
      <c r="P11" s="156">
        <v>0</v>
      </c>
      <c r="Q11" s="157">
        <v>0</v>
      </c>
      <c r="R11" s="65" t="s">
        <v>165</v>
      </c>
      <c r="S11" s="149" t="s">
        <v>165</v>
      </c>
      <c r="T11" s="149" t="s">
        <v>165</v>
      </c>
      <c r="U11" s="65">
        <v>1</v>
      </c>
      <c r="V11" s="98">
        <v>0</v>
      </c>
      <c r="W11" s="75">
        <v>0</v>
      </c>
      <c r="X11" s="150">
        <f t="shared" si="0"/>
        <v>1</v>
      </c>
      <c r="Y11" s="65">
        <v>0</v>
      </c>
      <c r="Z11" s="98">
        <v>0</v>
      </c>
      <c r="AA11" s="75">
        <v>3</v>
      </c>
      <c r="AB11" s="150">
        <f t="shared" si="1"/>
        <v>3</v>
      </c>
      <c r="AC11" s="150">
        <f t="shared" si="2"/>
        <v>3</v>
      </c>
      <c r="AD11" s="151" t="str">
        <f t="shared" si="3"/>
        <v>III</v>
      </c>
      <c r="AE11" s="150" t="str">
        <f>IF(AC11&gt;=9,"NO ACEPTABLE",IF(AC11&gt;=6,"IMPORTANTE",IF(AC11&gt;=3,"MODERADO",IF(AC11&lt;=2,"ACEPTABLE"))))</f>
        <v>MODERADO</v>
      </c>
      <c r="AF11" s="158"/>
      <c r="AG11" s="159"/>
      <c r="AH11" s="98"/>
      <c r="AI11" s="98" t="s">
        <v>187</v>
      </c>
      <c r="AJ11" s="75"/>
      <c r="AK11" s="104"/>
      <c r="AL11" s="105"/>
    </row>
    <row r="12" spans="1:206" s="160" customFormat="1" ht="165.75" x14ac:dyDescent="0.2">
      <c r="A12" s="224"/>
      <c r="B12" s="227"/>
      <c r="C12" s="69" t="s">
        <v>161</v>
      </c>
      <c r="D12" s="108" t="s">
        <v>188</v>
      </c>
      <c r="E12" s="75" t="s">
        <v>189</v>
      </c>
      <c r="F12" s="99" t="s">
        <v>151</v>
      </c>
      <c r="G12" s="68"/>
      <c r="H12" s="82">
        <v>5</v>
      </c>
      <c r="I12" s="83">
        <v>0</v>
      </c>
      <c r="J12" s="84">
        <v>0</v>
      </c>
      <c r="K12" s="85">
        <v>0</v>
      </c>
      <c r="L12" s="86">
        <v>0</v>
      </c>
      <c r="M12" s="87">
        <v>0</v>
      </c>
      <c r="N12" s="169">
        <f t="shared" si="4"/>
        <v>5</v>
      </c>
      <c r="O12" s="155">
        <v>8</v>
      </c>
      <c r="P12" s="156">
        <v>0</v>
      </c>
      <c r="Q12" s="157">
        <v>0</v>
      </c>
      <c r="R12" s="65" t="s">
        <v>165</v>
      </c>
      <c r="S12" s="149" t="s">
        <v>165</v>
      </c>
      <c r="T12" s="149" t="s">
        <v>165</v>
      </c>
      <c r="U12" s="65">
        <v>0</v>
      </c>
      <c r="V12" s="98">
        <v>2</v>
      </c>
      <c r="W12" s="75">
        <v>0</v>
      </c>
      <c r="X12" s="150">
        <f t="shared" si="0"/>
        <v>2</v>
      </c>
      <c r="Y12" s="65">
        <v>0</v>
      </c>
      <c r="Z12" s="98">
        <v>0</v>
      </c>
      <c r="AA12" s="75">
        <v>3</v>
      </c>
      <c r="AB12" s="150">
        <f t="shared" si="1"/>
        <v>3</v>
      </c>
      <c r="AC12" s="150">
        <f t="shared" si="2"/>
        <v>6</v>
      </c>
      <c r="AD12" s="151" t="str">
        <f t="shared" si="3"/>
        <v>II</v>
      </c>
      <c r="AE12" s="150" t="str">
        <f>IF(AC12&gt;=9,"NO ACEPTABLE",IF(AC12&gt;=6,"IMPORTANTE",IF(AC12&gt;=3,"MODERADO",IF(AC12&lt;=2,"ACEPTABLE"))))</f>
        <v>IMPORTANTE</v>
      </c>
      <c r="AF12" s="158"/>
      <c r="AG12" s="159"/>
      <c r="AH12" s="98" t="s">
        <v>190</v>
      </c>
      <c r="AI12" s="98" t="s">
        <v>191</v>
      </c>
      <c r="AJ12" s="75"/>
      <c r="AK12" s="104"/>
      <c r="AL12" s="105"/>
    </row>
  </sheetData>
  <mergeCells count="24">
    <mergeCell ref="F1:I1"/>
    <mergeCell ref="F3:N3"/>
    <mergeCell ref="F4:N4"/>
    <mergeCell ref="A5:A6"/>
    <mergeCell ref="B5:B6"/>
    <mergeCell ref="C5:D5"/>
    <mergeCell ref="E5:E6"/>
    <mergeCell ref="F5:G5"/>
    <mergeCell ref="H5:N5"/>
    <mergeCell ref="AK5:AL5"/>
    <mergeCell ref="A7:A12"/>
    <mergeCell ref="B7:B12"/>
    <mergeCell ref="Y5:AA5"/>
    <mergeCell ref="AB5:AB6"/>
    <mergeCell ref="AC5:AC6"/>
    <mergeCell ref="AD5:AD6"/>
    <mergeCell ref="AE5:AE6"/>
    <mergeCell ref="AF5:AJ5"/>
    <mergeCell ref="O5:O6"/>
    <mergeCell ref="P5:P6"/>
    <mergeCell ref="Q5:Q6"/>
    <mergeCell ref="R5:T5"/>
    <mergeCell ref="U5:W5"/>
    <mergeCell ref="X5:X6"/>
  </mergeCells>
  <conditionalFormatting sqref="AD7:AD12">
    <cfRule type="cellIs" dxfId="71" priority="1" operator="equal">
      <formula>"IV"</formula>
    </cfRule>
    <cfRule type="cellIs" dxfId="70" priority="2" operator="equal">
      <formula>"III"</formula>
    </cfRule>
    <cfRule type="cellIs" dxfId="69" priority="3" operator="equal">
      <formula>"II"</formula>
    </cfRule>
    <cfRule type="cellIs" dxfId="68" priority="4" operator="equal">
      <formula>"I"</formula>
    </cfRule>
  </conditionalFormatting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Brush" shapeId="11265" r:id="rId3">
          <objectPr defaultSize="0" autoFill="0" autoLine="0" autoPict="0" r:id="rId4">
            <anchor moveWithCells="1" sizeWithCells="1">
              <from>
                <xdr:col>26</xdr:col>
                <xdr:colOff>0</xdr:colOff>
                <xdr:row>4</xdr:row>
                <xdr:rowOff>0</xdr:rowOff>
              </from>
              <to>
                <xdr:col>26</xdr:col>
                <xdr:colOff>0</xdr:colOff>
                <xdr:row>4</xdr:row>
                <xdr:rowOff>0</xdr:rowOff>
              </to>
            </anchor>
          </objectPr>
        </oleObject>
      </mc:Choice>
      <mc:Fallback>
        <oleObject progId="PBrush" shapeId="11265" r:id="rId3"/>
      </mc:Fallback>
    </mc:AlternateContent>
  </oleObjec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Instrucciones!$N$24:$N$27</xm:f>
          </x14:formula1>
          <xm:sqref>Y7:AA12</xm:sqref>
        </x14:dataValidation>
        <x14:dataValidation type="list" allowBlank="1" showInputMessage="1" showErrorMessage="1">
          <x14:formula1>
            <xm:f>Instrucciones!$N$17:$N$20</xm:f>
          </x14:formula1>
          <xm:sqref>U7:W12</xm:sqref>
        </x14:dataValidation>
        <x14:dataValidation type="list" allowBlank="1" showInputMessage="1" showErrorMessage="1">
          <x14:formula1>
            <xm:f>Instrucciones!$I$62:$I$74</xm:f>
          </x14:formula1>
          <xm:sqref>C7:C12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X18"/>
  <sheetViews>
    <sheetView zoomScale="70" zoomScaleNormal="70" workbookViewId="0">
      <pane xSplit="4" ySplit="6" topLeftCell="E13" activePane="bottomRight" state="frozen"/>
      <selection pane="topRight" activeCell="E1" sqref="E1"/>
      <selection pane="bottomLeft" activeCell="A7" sqref="A7"/>
      <selection pane="bottomRight" sqref="A1:XFD1048576"/>
    </sheetView>
  </sheetViews>
  <sheetFormatPr baseColWidth="10" defaultRowHeight="12.75" x14ac:dyDescent="0.2"/>
  <cols>
    <col min="1" max="1" width="7.7109375" customWidth="1"/>
    <col min="2" max="2" width="18.7109375" customWidth="1"/>
    <col min="3" max="3" width="13" customWidth="1"/>
    <col min="4" max="4" width="20.28515625" customWidth="1"/>
    <col min="5" max="5" width="27.7109375" customWidth="1"/>
    <col min="6" max="6" width="8.140625" customWidth="1"/>
    <col min="7" max="7" width="8.42578125" customWidth="1"/>
    <col min="8" max="8" width="7.140625" customWidth="1"/>
    <col min="9" max="10" width="6.28515625" customWidth="1"/>
    <col min="11" max="11" width="6" customWidth="1"/>
    <col min="12" max="12" width="6.28515625" customWidth="1"/>
    <col min="13" max="13" width="7.140625" customWidth="1"/>
    <col min="14" max="14" width="6.5703125" customWidth="1"/>
    <col min="15" max="15" width="15.28515625" customWidth="1"/>
    <col min="16" max="16" width="11.28515625" customWidth="1"/>
    <col min="17" max="17" width="11.42578125" customWidth="1"/>
    <col min="18" max="18" width="18.28515625" customWidth="1"/>
    <col min="19" max="19" width="12.85546875" customWidth="1"/>
    <col min="20" max="20" width="15.5703125" customWidth="1"/>
    <col min="21" max="30" width="8.7109375" customWidth="1"/>
    <col min="31" max="31" width="15.28515625" customWidth="1"/>
    <col min="34" max="35" width="34.7109375" customWidth="1"/>
    <col min="37" max="37" width="27.28515625" customWidth="1"/>
    <col min="38" max="38" width="23.7109375" customWidth="1"/>
  </cols>
  <sheetData>
    <row r="1" spans="1:206" s="163" customFormat="1" ht="20.25" x14ac:dyDescent="0.2">
      <c r="A1" s="162"/>
      <c r="B1" s="162"/>
      <c r="C1" s="162"/>
      <c r="D1" s="162"/>
      <c r="E1" s="165" t="s">
        <v>198</v>
      </c>
      <c r="F1" s="259">
        <v>42893</v>
      </c>
      <c r="G1" s="216"/>
      <c r="H1" s="216"/>
      <c r="I1" s="216"/>
      <c r="J1" s="164"/>
      <c r="K1" s="164"/>
      <c r="L1" s="164"/>
      <c r="M1" s="164"/>
      <c r="N1" s="164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/>
    </row>
    <row r="2" spans="1:206" s="163" customFormat="1" ht="20.25" x14ac:dyDescent="0.2">
      <c r="A2" s="162"/>
      <c r="B2" s="162"/>
      <c r="C2" s="162"/>
      <c r="D2" s="162"/>
      <c r="E2" s="165" t="s">
        <v>199</v>
      </c>
      <c r="F2" s="167"/>
      <c r="G2" s="167"/>
      <c r="H2" s="167"/>
      <c r="I2" s="167"/>
      <c r="J2" s="164"/>
      <c r="K2" s="164"/>
      <c r="L2" s="164"/>
      <c r="M2" s="164"/>
      <c r="N2" s="164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/>
      <c r="AL2" s="162"/>
    </row>
    <row r="3" spans="1:206" s="163" customFormat="1" ht="20.25" x14ac:dyDescent="0.2">
      <c r="A3" s="162"/>
      <c r="B3" s="162"/>
      <c r="C3" s="162"/>
      <c r="D3" s="162"/>
      <c r="E3" s="165" t="s">
        <v>200</v>
      </c>
      <c r="F3" s="216"/>
      <c r="G3" s="216"/>
      <c r="H3" s="216"/>
      <c r="I3" s="216"/>
      <c r="J3" s="216"/>
      <c r="K3" s="216"/>
      <c r="L3" s="216"/>
      <c r="M3" s="216"/>
      <c r="N3" s="216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62"/>
    </row>
    <row r="4" spans="1:206" s="161" customFormat="1" ht="21" thickBot="1" x14ac:dyDescent="0.25">
      <c r="A4" s="162"/>
      <c r="B4" s="162"/>
      <c r="C4" s="162"/>
      <c r="D4" s="162"/>
      <c r="E4" s="166" t="s">
        <v>201</v>
      </c>
      <c r="F4" s="217"/>
      <c r="G4" s="217"/>
      <c r="H4" s="217"/>
      <c r="I4" s="217"/>
      <c r="J4" s="217"/>
      <c r="K4" s="217"/>
      <c r="L4" s="217"/>
      <c r="M4" s="217"/>
      <c r="N4" s="217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</row>
    <row r="5" spans="1:206" s="109" customFormat="1" ht="27.75" customHeight="1" thickBot="1" x14ac:dyDescent="0.2">
      <c r="A5" s="230" t="s">
        <v>163</v>
      </c>
      <c r="B5" s="228" t="s">
        <v>117</v>
      </c>
      <c r="C5" s="248" t="s">
        <v>119</v>
      </c>
      <c r="D5" s="249"/>
      <c r="E5" s="218" t="s">
        <v>121</v>
      </c>
      <c r="F5" s="230" t="s">
        <v>120</v>
      </c>
      <c r="G5" s="231"/>
      <c r="H5" s="230" t="s">
        <v>1</v>
      </c>
      <c r="I5" s="232"/>
      <c r="J5" s="232"/>
      <c r="K5" s="232"/>
      <c r="L5" s="232"/>
      <c r="M5" s="232"/>
      <c r="N5" s="228"/>
      <c r="O5" s="257" t="s">
        <v>2</v>
      </c>
      <c r="P5" s="220" t="s">
        <v>167</v>
      </c>
      <c r="Q5" s="236" t="s">
        <v>166</v>
      </c>
      <c r="R5" s="250" t="s">
        <v>3</v>
      </c>
      <c r="S5" s="251"/>
      <c r="T5" s="252"/>
      <c r="U5" s="250" t="s">
        <v>4</v>
      </c>
      <c r="V5" s="251"/>
      <c r="W5" s="252"/>
      <c r="X5" s="244" t="s">
        <v>140</v>
      </c>
      <c r="Y5" s="230" t="s">
        <v>5</v>
      </c>
      <c r="Z5" s="253"/>
      <c r="AA5" s="254"/>
      <c r="AB5" s="246" t="s">
        <v>141</v>
      </c>
      <c r="AC5" s="242" t="s">
        <v>192</v>
      </c>
      <c r="AD5" s="244" t="s">
        <v>150</v>
      </c>
      <c r="AE5" s="244" t="s">
        <v>142</v>
      </c>
      <c r="AF5" s="239" t="s">
        <v>118</v>
      </c>
      <c r="AG5" s="240"/>
      <c r="AH5" s="240"/>
      <c r="AI5" s="240"/>
      <c r="AJ5" s="241"/>
      <c r="AK5" s="255" t="s">
        <v>26</v>
      </c>
      <c r="AL5" s="256"/>
      <c r="GX5" s="110">
        <v>6</v>
      </c>
    </row>
    <row r="6" spans="1:206" s="109" customFormat="1" ht="104.25" customHeight="1" thickBot="1" x14ac:dyDescent="0.2">
      <c r="A6" s="238"/>
      <c r="B6" s="229"/>
      <c r="C6" s="113" t="s">
        <v>154</v>
      </c>
      <c r="D6" s="114" t="s">
        <v>155</v>
      </c>
      <c r="E6" s="219"/>
      <c r="F6" s="115" t="s">
        <v>6</v>
      </c>
      <c r="G6" s="116" t="s">
        <v>7</v>
      </c>
      <c r="H6" s="117" t="s">
        <v>8</v>
      </c>
      <c r="I6" s="118" t="s">
        <v>9</v>
      </c>
      <c r="J6" s="119" t="s">
        <v>136</v>
      </c>
      <c r="K6" s="120" t="s">
        <v>137</v>
      </c>
      <c r="L6" s="168" t="s">
        <v>203</v>
      </c>
      <c r="M6" s="121" t="s">
        <v>138</v>
      </c>
      <c r="N6" s="122" t="s">
        <v>10</v>
      </c>
      <c r="O6" s="258"/>
      <c r="P6" s="221"/>
      <c r="Q6" s="237"/>
      <c r="R6" s="123" t="s">
        <v>11</v>
      </c>
      <c r="S6" s="124" t="s">
        <v>12</v>
      </c>
      <c r="T6" s="116" t="s">
        <v>13</v>
      </c>
      <c r="U6" s="125" t="s">
        <v>14</v>
      </c>
      <c r="V6" s="126" t="s">
        <v>15</v>
      </c>
      <c r="W6" s="127" t="s">
        <v>16</v>
      </c>
      <c r="X6" s="245"/>
      <c r="Y6" s="125" t="s">
        <v>17</v>
      </c>
      <c r="Z6" s="126" t="s">
        <v>18</v>
      </c>
      <c r="AA6" s="127" t="s">
        <v>19</v>
      </c>
      <c r="AB6" s="247"/>
      <c r="AC6" s="243"/>
      <c r="AD6" s="245"/>
      <c r="AE6" s="245"/>
      <c r="AF6" s="128" t="s">
        <v>20</v>
      </c>
      <c r="AG6" s="129" t="s">
        <v>21</v>
      </c>
      <c r="AH6" s="129" t="s">
        <v>22</v>
      </c>
      <c r="AI6" s="129" t="s">
        <v>23</v>
      </c>
      <c r="AJ6" s="130" t="s">
        <v>24</v>
      </c>
      <c r="AK6" s="131" t="s">
        <v>25</v>
      </c>
      <c r="AL6" s="132" t="s">
        <v>139</v>
      </c>
      <c r="GX6" s="110">
        <v>9</v>
      </c>
    </row>
    <row r="7" spans="1:206" s="109" customFormat="1" ht="165.75" x14ac:dyDescent="0.15">
      <c r="A7" s="222" t="s">
        <v>164</v>
      </c>
      <c r="B7" s="225" t="s">
        <v>205</v>
      </c>
      <c r="C7" s="81" t="s">
        <v>45</v>
      </c>
      <c r="D7" s="106" t="s">
        <v>206</v>
      </c>
      <c r="E7" s="74" t="s">
        <v>207</v>
      </c>
      <c r="F7" s="82" t="s">
        <v>151</v>
      </c>
      <c r="G7" s="67"/>
      <c r="H7" s="82">
        <v>1</v>
      </c>
      <c r="I7" s="83">
        <v>0</v>
      </c>
      <c r="J7" s="84">
        <v>0</v>
      </c>
      <c r="K7" s="85">
        <v>0</v>
      </c>
      <c r="L7" s="86">
        <v>0</v>
      </c>
      <c r="M7" s="87">
        <v>0</v>
      </c>
      <c r="N7" s="169">
        <f>SUM(H7:M7)</f>
        <v>1</v>
      </c>
      <c r="O7" s="135">
        <v>2</v>
      </c>
      <c r="P7" s="136">
        <v>0</v>
      </c>
      <c r="Q7" s="137">
        <v>0</v>
      </c>
      <c r="R7" s="138" t="s">
        <v>165</v>
      </c>
      <c r="S7" s="139" t="s">
        <v>165</v>
      </c>
      <c r="T7" s="139" t="s">
        <v>165</v>
      </c>
      <c r="U7" s="138">
        <v>1</v>
      </c>
      <c r="V7" s="80">
        <v>0</v>
      </c>
      <c r="W7" s="74">
        <v>0</v>
      </c>
      <c r="X7" s="140">
        <f t="shared" ref="X7:X18" si="0">SUM(U7:W7)</f>
        <v>1</v>
      </c>
      <c r="Y7" s="138">
        <v>0</v>
      </c>
      <c r="Z7" s="80">
        <v>0</v>
      </c>
      <c r="AA7" s="74">
        <v>3</v>
      </c>
      <c r="AB7" s="140">
        <f t="shared" ref="AB7:AB18" si="1">SUM(Y7,Z7,AA7)</f>
        <v>3</v>
      </c>
      <c r="AC7" s="140">
        <f t="shared" ref="AC7:AC18" si="2">X7*AB7</f>
        <v>3</v>
      </c>
      <c r="AD7" s="141" t="str">
        <f t="shared" ref="AD7:AD18" si="3">IF(AC7&lt;=2,"IV",IF(AC7&lt;=5,"III",IF(AC7&lt;=8,"II",IF(AC7=9,"I"))))</f>
        <v>III</v>
      </c>
      <c r="AE7" s="140" t="str">
        <f>IF(AC7&gt;=9,"NO ACEPTABLE",IF(AC7&gt;=6,"IMPORTANTE",IF(AC7&gt;=3,"MODERADO",IF(AC7&lt;=2,"ACEPTABLE"))))</f>
        <v>MODERADO</v>
      </c>
      <c r="AF7" s="142"/>
      <c r="AG7" s="143"/>
      <c r="AH7" s="80" t="s">
        <v>209</v>
      </c>
      <c r="AI7" s="80" t="s">
        <v>210</v>
      </c>
      <c r="AJ7" s="74" t="s">
        <v>208</v>
      </c>
      <c r="AK7" s="96"/>
      <c r="AL7" s="97"/>
      <c r="GX7" s="110"/>
    </row>
    <row r="8" spans="1:206" s="109" customFormat="1" ht="108.75" customHeight="1" x14ac:dyDescent="0.15">
      <c r="A8" s="223"/>
      <c r="B8" s="226"/>
      <c r="C8" s="69" t="s">
        <v>72</v>
      </c>
      <c r="D8" s="108" t="s">
        <v>211</v>
      </c>
      <c r="E8" s="75" t="s">
        <v>212</v>
      </c>
      <c r="F8" s="99" t="s">
        <v>151</v>
      </c>
      <c r="G8" s="68"/>
      <c r="H8" s="99">
        <v>1</v>
      </c>
      <c r="I8" s="100">
        <v>0</v>
      </c>
      <c r="J8" s="71">
        <v>0</v>
      </c>
      <c r="K8" s="101">
        <v>0</v>
      </c>
      <c r="L8" s="102">
        <v>0</v>
      </c>
      <c r="M8" s="103">
        <v>0</v>
      </c>
      <c r="N8" s="173">
        <f>SUM(H8:M8)</f>
        <v>1</v>
      </c>
      <c r="O8" s="155">
        <v>2</v>
      </c>
      <c r="P8" s="156">
        <v>0</v>
      </c>
      <c r="Q8" s="157">
        <v>0</v>
      </c>
      <c r="R8" s="65" t="s">
        <v>165</v>
      </c>
      <c r="S8" s="149" t="s">
        <v>165</v>
      </c>
      <c r="T8" s="149" t="s">
        <v>165</v>
      </c>
      <c r="U8" s="65">
        <v>1</v>
      </c>
      <c r="V8" s="98">
        <v>0</v>
      </c>
      <c r="W8" s="75">
        <v>0</v>
      </c>
      <c r="X8" s="150">
        <f t="shared" si="0"/>
        <v>1</v>
      </c>
      <c r="Y8" s="65">
        <v>0</v>
      </c>
      <c r="Z8" s="98">
        <v>0</v>
      </c>
      <c r="AA8" s="75">
        <v>3</v>
      </c>
      <c r="AB8" s="150">
        <f t="shared" si="1"/>
        <v>3</v>
      </c>
      <c r="AC8" s="150">
        <f t="shared" si="2"/>
        <v>3</v>
      </c>
      <c r="AD8" s="151" t="str">
        <f t="shared" si="3"/>
        <v>III</v>
      </c>
      <c r="AE8" s="150" t="str">
        <f>IF(AC8&gt;=9,"NO ACEPTABLE",IF(AC8&gt;=6,"IMPORTANTE",IF(AC8&gt;=3,"MODERADO",IF(AC8&lt;=2,"ACEPTABLE"))))</f>
        <v>MODERADO</v>
      </c>
      <c r="AF8" s="158"/>
      <c r="AG8" s="159"/>
      <c r="AH8" s="98" t="s">
        <v>213</v>
      </c>
      <c r="AI8" s="98" t="s">
        <v>214</v>
      </c>
      <c r="AJ8" s="75"/>
      <c r="AK8" s="104"/>
      <c r="AL8" s="105"/>
      <c r="GX8" s="110"/>
    </row>
    <row r="9" spans="1:206" s="144" customFormat="1" ht="265.5" customHeight="1" x14ac:dyDescent="0.2">
      <c r="A9" s="223"/>
      <c r="B9" s="226"/>
      <c r="C9" s="72" t="s">
        <v>76</v>
      </c>
      <c r="D9" s="107" t="s">
        <v>169</v>
      </c>
      <c r="E9" s="88" t="s">
        <v>170</v>
      </c>
      <c r="F9" s="89" t="s">
        <v>151</v>
      </c>
      <c r="G9" s="90"/>
      <c r="H9" s="134">
        <v>1</v>
      </c>
      <c r="I9" s="100">
        <v>0</v>
      </c>
      <c r="J9" s="71">
        <v>0</v>
      </c>
      <c r="K9" s="101">
        <v>0</v>
      </c>
      <c r="L9" s="102">
        <v>0</v>
      </c>
      <c r="M9" s="103">
        <v>0</v>
      </c>
      <c r="N9" s="173">
        <f>SUM(H9:M9)</f>
        <v>1</v>
      </c>
      <c r="O9" s="146">
        <v>8</v>
      </c>
      <c r="P9" s="147">
        <v>0</v>
      </c>
      <c r="Q9" s="148">
        <v>0</v>
      </c>
      <c r="R9" s="171" t="s">
        <v>165</v>
      </c>
      <c r="S9" s="73" t="s">
        <v>165</v>
      </c>
      <c r="T9" s="73" t="s">
        <v>165</v>
      </c>
      <c r="U9" s="171">
        <v>1</v>
      </c>
      <c r="V9" s="66">
        <v>0</v>
      </c>
      <c r="W9" s="88">
        <v>0</v>
      </c>
      <c r="X9" s="152">
        <f t="shared" si="0"/>
        <v>1</v>
      </c>
      <c r="Y9" s="171">
        <v>0</v>
      </c>
      <c r="Z9" s="66">
        <v>2</v>
      </c>
      <c r="AA9" s="88">
        <v>0</v>
      </c>
      <c r="AB9" s="152">
        <f t="shared" si="1"/>
        <v>2</v>
      </c>
      <c r="AC9" s="152">
        <f t="shared" si="2"/>
        <v>2</v>
      </c>
      <c r="AD9" s="172" t="str">
        <f t="shared" si="3"/>
        <v>IV</v>
      </c>
      <c r="AE9" s="152" t="str">
        <f>IF(AC9&gt;=9,"NO ACEPTABLE",IF(AC9&gt;=6,"IMPORTANTE",IF(AC9&gt;=3,"MODERADO",IF(AC9&lt;=2,"ACEPTABLE"))))</f>
        <v>ACEPTABLE</v>
      </c>
      <c r="AF9" s="153"/>
      <c r="AG9" s="154"/>
      <c r="AH9" s="66"/>
      <c r="AI9" s="66" t="s">
        <v>171</v>
      </c>
      <c r="AJ9" s="88"/>
      <c r="AK9" s="78"/>
      <c r="AL9" s="79"/>
      <c r="GX9" s="145"/>
    </row>
    <row r="10" spans="1:206" s="144" customFormat="1" ht="96.75" customHeight="1" x14ac:dyDescent="0.2">
      <c r="A10" s="223"/>
      <c r="B10" s="226"/>
      <c r="C10" s="72" t="s">
        <v>65</v>
      </c>
      <c r="D10" s="107" t="s">
        <v>172</v>
      </c>
      <c r="E10" s="88" t="s">
        <v>173</v>
      </c>
      <c r="F10" s="89" t="s">
        <v>151</v>
      </c>
      <c r="G10" s="90"/>
      <c r="H10" s="133">
        <v>1</v>
      </c>
      <c r="I10" s="91">
        <v>0</v>
      </c>
      <c r="J10" s="70">
        <v>0</v>
      </c>
      <c r="K10" s="92">
        <v>0</v>
      </c>
      <c r="L10" s="93">
        <v>0</v>
      </c>
      <c r="M10" s="94">
        <v>0</v>
      </c>
      <c r="N10" s="170">
        <f t="shared" ref="N10:N18" si="4">SUM(H10:M10)</f>
        <v>1</v>
      </c>
      <c r="O10" s="146">
        <v>5</v>
      </c>
      <c r="P10" s="147">
        <v>0</v>
      </c>
      <c r="Q10" s="148">
        <v>0</v>
      </c>
      <c r="R10" s="65" t="s">
        <v>165</v>
      </c>
      <c r="S10" s="149" t="s">
        <v>165</v>
      </c>
      <c r="T10" s="149" t="s">
        <v>165</v>
      </c>
      <c r="U10" s="65">
        <v>1</v>
      </c>
      <c r="V10" s="98">
        <v>0</v>
      </c>
      <c r="W10" s="75">
        <v>0</v>
      </c>
      <c r="X10" s="150">
        <f t="shared" si="0"/>
        <v>1</v>
      </c>
      <c r="Y10" s="65">
        <v>0</v>
      </c>
      <c r="Z10" s="98">
        <v>2</v>
      </c>
      <c r="AA10" s="75">
        <v>0</v>
      </c>
      <c r="AB10" s="150">
        <f t="shared" si="1"/>
        <v>2</v>
      </c>
      <c r="AC10" s="150">
        <f t="shared" si="2"/>
        <v>2</v>
      </c>
      <c r="AD10" s="151" t="str">
        <f t="shared" si="3"/>
        <v>IV</v>
      </c>
      <c r="AE10" s="152" t="s">
        <v>86</v>
      </c>
      <c r="AF10" s="153"/>
      <c r="AG10" s="154"/>
      <c r="AH10" s="66" t="s">
        <v>174</v>
      </c>
      <c r="AI10" s="66" t="s">
        <v>175</v>
      </c>
      <c r="AJ10" s="88"/>
      <c r="AK10" s="78"/>
      <c r="AL10" s="79"/>
      <c r="GX10" s="145"/>
    </row>
    <row r="11" spans="1:206" s="144" customFormat="1" ht="242.25" customHeight="1" x14ac:dyDescent="0.2">
      <c r="A11" s="223"/>
      <c r="B11" s="226"/>
      <c r="C11" s="72" t="s">
        <v>65</v>
      </c>
      <c r="D11" s="107" t="s">
        <v>220</v>
      </c>
      <c r="E11" s="88" t="s">
        <v>221</v>
      </c>
      <c r="F11" s="89"/>
      <c r="G11" s="95" t="s">
        <v>151</v>
      </c>
      <c r="H11" s="133">
        <v>1</v>
      </c>
      <c r="I11" s="91">
        <v>0</v>
      </c>
      <c r="J11" s="70">
        <v>0</v>
      </c>
      <c r="K11" s="92">
        <v>0</v>
      </c>
      <c r="L11" s="93">
        <v>0</v>
      </c>
      <c r="M11" s="94">
        <v>0</v>
      </c>
      <c r="N11" s="170">
        <f t="shared" si="4"/>
        <v>1</v>
      </c>
      <c r="O11" s="146">
        <v>1</v>
      </c>
      <c r="P11" s="147">
        <v>0</v>
      </c>
      <c r="Q11" s="148">
        <v>0</v>
      </c>
      <c r="R11" s="65" t="s">
        <v>165</v>
      </c>
      <c r="S11" s="149" t="s">
        <v>165</v>
      </c>
      <c r="T11" s="149" t="s">
        <v>165</v>
      </c>
      <c r="U11" s="65">
        <v>0</v>
      </c>
      <c r="V11" s="98">
        <v>2</v>
      </c>
      <c r="W11" s="75">
        <v>0</v>
      </c>
      <c r="X11" s="150">
        <f t="shared" si="0"/>
        <v>2</v>
      </c>
      <c r="Y11" s="65">
        <v>0</v>
      </c>
      <c r="Z11" s="98">
        <v>2</v>
      </c>
      <c r="AA11" s="75">
        <v>0</v>
      </c>
      <c r="AB11" s="150">
        <f t="shared" si="1"/>
        <v>2</v>
      </c>
      <c r="AC11" s="150">
        <f t="shared" si="2"/>
        <v>4</v>
      </c>
      <c r="AD11" s="151" t="str">
        <f t="shared" si="3"/>
        <v>III</v>
      </c>
      <c r="AE11" s="150" t="str">
        <f t="shared" ref="AE11:AE18" si="5">IF(AC11&gt;=9,"NO ACEPTABLE",IF(AC11&gt;=6,"IMPORTANTE",IF(AC11&gt;=3,"MODERADO",IF(AC11&lt;=2,"ACEPTABLE"))))</f>
        <v>MODERADO</v>
      </c>
      <c r="AF11" s="153"/>
      <c r="AG11" s="154"/>
      <c r="AH11" s="66"/>
      <c r="AI11" s="66" t="s">
        <v>222</v>
      </c>
      <c r="AJ11" s="88"/>
      <c r="AK11" s="78"/>
      <c r="AL11" s="79"/>
      <c r="GX11" s="145"/>
    </row>
    <row r="12" spans="1:206" s="144" customFormat="1" ht="244.5" customHeight="1" x14ac:dyDescent="0.2">
      <c r="A12" s="223"/>
      <c r="B12" s="226"/>
      <c r="C12" s="72" t="s">
        <v>87</v>
      </c>
      <c r="D12" s="107" t="s">
        <v>223</v>
      </c>
      <c r="E12" s="88" t="s">
        <v>224</v>
      </c>
      <c r="F12" s="89"/>
      <c r="G12" s="95" t="s">
        <v>151</v>
      </c>
      <c r="H12" s="133">
        <v>1</v>
      </c>
      <c r="I12" s="91">
        <v>0</v>
      </c>
      <c r="J12" s="70">
        <v>0</v>
      </c>
      <c r="K12" s="92">
        <v>0</v>
      </c>
      <c r="L12" s="93">
        <v>0</v>
      </c>
      <c r="M12" s="94">
        <v>0</v>
      </c>
      <c r="N12" s="170">
        <f t="shared" si="4"/>
        <v>1</v>
      </c>
      <c r="O12" s="146">
        <v>1</v>
      </c>
      <c r="P12" s="147">
        <v>0</v>
      </c>
      <c r="Q12" s="148">
        <v>0</v>
      </c>
      <c r="R12" s="65" t="s">
        <v>165</v>
      </c>
      <c r="S12" s="149" t="s">
        <v>165</v>
      </c>
      <c r="T12" s="149" t="s">
        <v>165</v>
      </c>
      <c r="U12" s="65">
        <v>1</v>
      </c>
      <c r="V12" s="98">
        <v>0</v>
      </c>
      <c r="W12" s="75">
        <v>0</v>
      </c>
      <c r="X12" s="150">
        <f t="shared" si="0"/>
        <v>1</v>
      </c>
      <c r="Y12" s="65">
        <v>0</v>
      </c>
      <c r="Z12" s="98">
        <v>2</v>
      </c>
      <c r="AA12" s="75">
        <v>0</v>
      </c>
      <c r="AB12" s="150">
        <f t="shared" si="1"/>
        <v>2</v>
      </c>
      <c r="AC12" s="150">
        <f t="shared" si="2"/>
        <v>2</v>
      </c>
      <c r="AD12" s="151" t="str">
        <f t="shared" si="3"/>
        <v>IV</v>
      </c>
      <c r="AE12" s="150" t="str">
        <f t="shared" si="5"/>
        <v>ACEPTABLE</v>
      </c>
      <c r="AF12" s="153"/>
      <c r="AG12" s="154"/>
      <c r="AH12" s="66" t="s">
        <v>225</v>
      </c>
      <c r="AI12" s="66" t="s">
        <v>226</v>
      </c>
      <c r="AJ12" s="88" t="s">
        <v>227</v>
      </c>
      <c r="AK12" s="78"/>
      <c r="AL12" s="79"/>
      <c r="GX12" s="145"/>
    </row>
    <row r="13" spans="1:206" s="144" customFormat="1" ht="369.75" x14ac:dyDescent="0.2">
      <c r="A13" s="223"/>
      <c r="B13" s="226"/>
      <c r="C13" s="72" t="s">
        <v>157</v>
      </c>
      <c r="D13" s="107" t="s">
        <v>228</v>
      </c>
      <c r="E13" s="88" t="s">
        <v>229</v>
      </c>
      <c r="F13" s="89"/>
      <c r="G13" s="95" t="s">
        <v>151</v>
      </c>
      <c r="H13" s="133">
        <v>1</v>
      </c>
      <c r="I13" s="91">
        <v>0</v>
      </c>
      <c r="J13" s="70">
        <v>0</v>
      </c>
      <c r="K13" s="92">
        <v>0</v>
      </c>
      <c r="L13" s="93">
        <v>0</v>
      </c>
      <c r="M13" s="94">
        <v>0</v>
      </c>
      <c r="N13" s="170">
        <f t="shared" si="4"/>
        <v>1</v>
      </c>
      <c r="O13" s="146">
        <v>1</v>
      </c>
      <c r="P13" s="147">
        <v>0</v>
      </c>
      <c r="Q13" s="148">
        <v>0</v>
      </c>
      <c r="R13" s="65" t="s">
        <v>165</v>
      </c>
      <c r="S13" s="149" t="s">
        <v>165</v>
      </c>
      <c r="T13" s="149" t="s">
        <v>165</v>
      </c>
      <c r="U13" s="65">
        <v>1</v>
      </c>
      <c r="V13" s="98">
        <v>0</v>
      </c>
      <c r="W13" s="75">
        <v>0</v>
      </c>
      <c r="X13" s="150">
        <f t="shared" si="0"/>
        <v>1</v>
      </c>
      <c r="Y13" s="65">
        <v>0</v>
      </c>
      <c r="Z13" s="98">
        <v>2</v>
      </c>
      <c r="AA13" s="75">
        <v>0</v>
      </c>
      <c r="AB13" s="150">
        <f t="shared" si="1"/>
        <v>2</v>
      </c>
      <c r="AC13" s="150">
        <f t="shared" si="2"/>
        <v>2</v>
      </c>
      <c r="AD13" s="151" t="str">
        <f t="shared" si="3"/>
        <v>IV</v>
      </c>
      <c r="AE13" s="150" t="str">
        <f t="shared" si="5"/>
        <v>ACEPTABLE</v>
      </c>
      <c r="AF13" s="153"/>
      <c r="AG13" s="154"/>
      <c r="AH13" s="66"/>
      <c r="AI13" s="66" t="s">
        <v>230</v>
      </c>
      <c r="AJ13" s="88" t="s">
        <v>231</v>
      </c>
      <c r="AK13" s="78"/>
      <c r="AL13" s="79"/>
      <c r="GX13" s="145"/>
    </row>
    <row r="14" spans="1:206" s="160" customFormat="1" ht="310.5" customHeight="1" x14ac:dyDescent="0.2">
      <c r="A14" s="223"/>
      <c r="B14" s="226"/>
      <c r="C14" s="69" t="s">
        <v>156</v>
      </c>
      <c r="D14" s="108" t="s">
        <v>176</v>
      </c>
      <c r="E14" s="75" t="s">
        <v>177</v>
      </c>
      <c r="F14" s="99" t="s">
        <v>151</v>
      </c>
      <c r="G14" s="68"/>
      <c r="H14" s="133">
        <v>1</v>
      </c>
      <c r="I14" s="91">
        <v>0</v>
      </c>
      <c r="J14" s="70">
        <v>0</v>
      </c>
      <c r="K14" s="92">
        <v>0</v>
      </c>
      <c r="L14" s="93">
        <v>0</v>
      </c>
      <c r="M14" s="94">
        <v>0</v>
      </c>
      <c r="N14" s="170">
        <f t="shared" si="4"/>
        <v>1</v>
      </c>
      <c r="O14" s="155">
        <v>8</v>
      </c>
      <c r="P14" s="156">
        <v>0</v>
      </c>
      <c r="Q14" s="157">
        <v>0</v>
      </c>
      <c r="R14" s="65" t="s">
        <v>165</v>
      </c>
      <c r="S14" s="149" t="s">
        <v>165</v>
      </c>
      <c r="T14" s="149" t="s">
        <v>165</v>
      </c>
      <c r="U14" s="65">
        <v>1</v>
      </c>
      <c r="V14" s="98">
        <v>0</v>
      </c>
      <c r="W14" s="75">
        <v>0</v>
      </c>
      <c r="X14" s="150">
        <f t="shared" si="0"/>
        <v>1</v>
      </c>
      <c r="Y14" s="65">
        <v>0</v>
      </c>
      <c r="Z14" s="98">
        <v>2</v>
      </c>
      <c r="AA14" s="75">
        <v>0</v>
      </c>
      <c r="AB14" s="150">
        <f t="shared" si="1"/>
        <v>2</v>
      </c>
      <c r="AC14" s="150">
        <f t="shared" si="2"/>
        <v>2</v>
      </c>
      <c r="AD14" s="151" t="str">
        <f t="shared" si="3"/>
        <v>IV</v>
      </c>
      <c r="AE14" s="150" t="str">
        <f t="shared" si="5"/>
        <v>ACEPTABLE</v>
      </c>
      <c r="AF14" s="158"/>
      <c r="AG14" s="159"/>
      <c r="AH14" s="98" t="s">
        <v>178</v>
      </c>
      <c r="AI14" s="98" t="s">
        <v>179</v>
      </c>
      <c r="AJ14" s="75"/>
      <c r="AK14" s="104"/>
      <c r="AL14" s="105"/>
    </row>
    <row r="15" spans="1:206" s="160" customFormat="1" ht="204" x14ac:dyDescent="0.2">
      <c r="A15" s="223"/>
      <c r="B15" s="226"/>
      <c r="C15" s="69" t="s">
        <v>232</v>
      </c>
      <c r="D15" s="108" t="s">
        <v>195</v>
      </c>
      <c r="E15" s="75" t="s">
        <v>182</v>
      </c>
      <c r="F15" s="99" t="s">
        <v>151</v>
      </c>
      <c r="G15" s="68"/>
      <c r="H15" s="133">
        <v>1</v>
      </c>
      <c r="I15" s="91">
        <v>0</v>
      </c>
      <c r="J15" s="70">
        <v>0</v>
      </c>
      <c r="K15" s="92">
        <v>0</v>
      </c>
      <c r="L15" s="93">
        <v>0</v>
      </c>
      <c r="M15" s="94">
        <v>0</v>
      </c>
      <c r="N15" s="170">
        <f t="shared" si="4"/>
        <v>1</v>
      </c>
      <c r="O15" s="155">
        <v>8</v>
      </c>
      <c r="P15" s="156">
        <v>0</v>
      </c>
      <c r="Q15" s="157">
        <v>0</v>
      </c>
      <c r="R15" s="65" t="s">
        <v>165</v>
      </c>
      <c r="S15" s="149" t="s">
        <v>165</v>
      </c>
      <c r="T15" s="149" t="s">
        <v>165</v>
      </c>
      <c r="U15" s="65">
        <v>1</v>
      </c>
      <c r="V15" s="98">
        <v>0</v>
      </c>
      <c r="W15" s="75">
        <v>0</v>
      </c>
      <c r="X15" s="150">
        <f t="shared" si="0"/>
        <v>1</v>
      </c>
      <c r="Y15" s="65">
        <v>0</v>
      </c>
      <c r="Z15" s="98">
        <v>0</v>
      </c>
      <c r="AA15" s="75">
        <v>3</v>
      </c>
      <c r="AB15" s="150">
        <f t="shared" si="1"/>
        <v>3</v>
      </c>
      <c r="AC15" s="150">
        <f t="shared" si="2"/>
        <v>3</v>
      </c>
      <c r="AD15" s="151" t="str">
        <f t="shared" si="3"/>
        <v>III</v>
      </c>
      <c r="AE15" s="150" t="str">
        <f t="shared" si="5"/>
        <v>MODERADO</v>
      </c>
      <c r="AF15" s="158"/>
      <c r="AG15" s="159"/>
      <c r="AH15" s="98" t="s">
        <v>183</v>
      </c>
      <c r="AI15" s="98" t="s">
        <v>196</v>
      </c>
      <c r="AJ15" s="75"/>
      <c r="AK15" s="104"/>
      <c r="AL15" s="105"/>
    </row>
    <row r="16" spans="1:206" s="160" customFormat="1" ht="127.5" x14ac:dyDescent="0.2">
      <c r="A16" s="223"/>
      <c r="B16" s="226"/>
      <c r="C16" s="69" t="s">
        <v>215</v>
      </c>
      <c r="D16" s="108" t="s">
        <v>216</v>
      </c>
      <c r="E16" s="75" t="s">
        <v>217</v>
      </c>
      <c r="F16" s="99"/>
      <c r="G16" s="77" t="s">
        <v>151</v>
      </c>
      <c r="H16" s="133">
        <v>1</v>
      </c>
      <c r="I16" s="91">
        <v>0</v>
      </c>
      <c r="J16" s="70">
        <v>0</v>
      </c>
      <c r="K16" s="92">
        <v>0</v>
      </c>
      <c r="L16" s="93">
        <v>0</v>
      </c>
      <c r="M16" s="94">
        <v>0</v>
      </c>
      <c r="N16" s="170">
        <f t="shared" ref="N16" si="6">SUM(H16:M16)</f>
        <v>1</v>
      </c>
      <c r="O16" s="155">
        <v>3</v>
      </c>
      <c r="P16" s="156">
        <v>0</v>
      </c>
      <c r="Q16" s="157">
        <v>0</v>
      </c>
      <c r="R16" s="65" t="s">
        <v>165</v>
      </c>
      <c r="S16" s="149" t="s">
        <v>165</v>
      </c>
      <c r="T16" s="149" t="s">
        <v>165</v>
      </c>
      <c r="U16" s="65">
        <v>1</v>
      </c>
      <c r="V16" s="98">
        <v>0</v>
      </c>
      <c r="W16" s="75">
        <v>0</v>
      </c>
      <c r="X16" s="150">
        <f t="shared" si="0"/>
        <v>1</v>
      </c>
      <c r="Y16" s="65">
        <v>0</v>
      </c>
      <c r="Z16" s="98">
        <v>0</v>
      </c>
      <c r="AA16" s="75">
        <v>3</v>
      </c>
      <c r="AB16" s="150">
        <f t="shared" si="1"/>
        <v>3</v>
      </c>
      <c r="AC16" s="150">
        <f t="shared" si="2"/>
        <v>3</v>
      </c>
      <c r="AD16" s="151" t="str">
        <f t="shared" si="3"/>
        <v>III</v>
      </c>
      <c r="AE16" s="150" t="str">
        <f t="shared" si="5"/>
        <v>MODERADO</v>
      </c>
      <c r="AF16" s="158"/>
      <c r="AG16" s="159"/>
      <c r="AH16" s="98" t="s">
        <v>219</v>
      </c>
      <c r="AI16" s="98" t="s">
        <v>218</v>
      </c>
      <c r="AJ16" s="75"/>
      <c r="AK16" s="104"/>
      <c r="AL16" s="105"/>
    </row>
    <row r="17" spans="1:38" s="160" customFormat="1" ht="165.75" x14ac:dyDescent="0.2">
      <c r="A17" s="223"/>
      <c r="B17" s="226"/>
      <c r="C17" s="69" t="s">
        <v>153</v>
      </c>
      <c r="D17" s="108" t="s">
        <v>185</v>
      </c>
      <c r="E17" s="75" t="s">
        <v>186</v>
      </c>
      <c r="F17" s="99" t="s">
        <v>151</v>
      </c>
      <c r="G17" s="68"/>
      <c r="H17" s="133">
        <v>1</v>
      </c>
      <c r="I17" s="91">
        <v>0</v>
      </c>
      <c r="J17" s="70">
        <v>0</v>
      </c>
      <c r="K17" s="92">
        <v>0</v>
      </c>
      <c r="L17" s="93">
        <v>0</v>
      </c>
      <c r="M17" s="94">
        <v>0</v>
      </c>
      <c r="N17" s="170">
        <f t="shared" si="4"/>
        <v>1</v>
      </c>
      <c r="O17" s="155">
        <v>8</v>
      </c>
      <c r="P17" s="156">
        <v>0</v>
      </c>
      <c r="Q17" s="157">
        <v>0</v>
      </c>
      <c r="R17" s="65" t="s">
        <v>165</v>
      </c>
      <c r="S17" s="149" t="s">
        <v>165</v>
      </c>
      <c r="T17" s="149" t="s">
        <v>165</v>
      </c>
      <c r="U17" s="65">
        <v>1</v>
      </c>
      <c r="V17" s="98">
        <v>0</v>
      </c>
      <c r="W17" s="75">
        <v>0</v>
      </c>
      <c r="X17" s="150">
        <f t="shared" si="0"/>
        <v>1</v>
      </c>
      <c r="Y17" s="65">
        <v>0</v>
      </c>
      <c r="Z17" s="98">
        <v>0</v>
      </c>
      <c r="AA17" s="75">
        <v>3</v>
      </c>
      <c r="AB17" s="150">
        <f t="shared" si="1"/>
        <v>3</v>
      </c>
      <c r="AC17" s="150">
        <f t="shared" si="2"/>
        <v>3</v>
      </c>
      <c r="AD17" s="151" t="str">
        <f t="shared" si="3"/>
        <v>III</v>
      </c>
      <c r="AE17" s="150" t="str">
        <f t="shared" si="5"/>
        <v>MODERADO</v>
      </c>
      <c r="AF17" s="158"/>
      <c r="AG17" s="159"/>
      <c r="AH17" s="98"/>
      <c r="AI17" s="98" t="s">
        <v>187</v>
      </c>
      <c r="AJ17" s="75"/>
      <c r="AK17" s="104"/>
      <c r="AL17" s="105"/>
    </row>
    <row r="18" spans="1:38" s="160" customFormat="1" ht="165.75" x14ac:dyDescent="0.2">
      <c r="A18" s="224"/>
      <c r="B18" s="227"/>
      <c r="C18" s="69" t="s">
        <v>161</v>
      </c>
      <c r="D18" s="108" t="s">
        <v>188</v>
      </c>
      <c r="E18" s="75" t="s">
        <v>189</v>
      </c>
      <c r="F18" s="99" t="s">
        <v>151</v>
      </c>
      <c r="G18" s="68"/>
      <c r="H18" s="89">
        <v>1</v>
      </c>
      <c r="I18" s="91">
        <v>0</v>
      </c>
      <c r="J18" s="70">
        <v>0</v>
      </c>
      <c r="K18" s="92">
        <v>0</v>
      </c>
      <c r="L18" s="93">
        <v>0</v>
      </c>
      <c r="M18" s="94">
        <v>0</v>
      </c>
      <c r="N18" s="170">
        <f t="shared" si="4"/>
        <v>1</v>
      </c>
      <c r="O18" s="155">
        <v>8</v>
      </c>
      <c r="P18" s="156">
        <v>0</v>
      </c>
      <c r="Q18" s="157">
        <v>0</v>
      </c>
      <c r="R18" s="65" t="s">
        <v>165</v>
      </c>
      <c r="S18" s="149" t="s">
        <v>165</v>
      </c>
      <c r="T18" s="149" t="s">
        <v>165</v>
      </c>
      <c r="U18" s="65">
        <v>0</v>
      </c>
      <c r="V18" s="98">
        <v>2</v>
      </c>
      <c r="W18" s="75">
        <v>0</v>
      </c>
      <c r="X18" s="150">
        <f t="shared" si="0"/>
        <v>2</v>
      </c>
      <c r="Y18" s="65">
        <v>0</v>
      </c>
      <c r="Z18" s="98">
        <v>0</v>
      </c>
      <c r="AA18" s="75">
        <v>3</v>
      </c>
      <c r="AB18" s="150">
        <f t="shared" si="1"/>
        <v>3</v>
      </c>
      <c r="AC18" s="150">
        <f t="shared" si="2"/>
        <v>6</v>
      </c>
      <c r="AD18" s="151" t="str">
        <f t="shared" si="3"/>
        <v>II</v>
      </c>
      <c r="AE18" s="150" t="str">
        <f t="shared" si="5"/>
        <v>IMPORTANTE</v>
      </c>
      <c r="AF18" s="158"/>
      <c r="AG18" s="159"/>
      <c r="AH18" s="98" t="s">
        <v>190</v>
      </c>
      <c r="AI18" s="98" t="s">
        <v>191</v>
      </c>
      <c r="AJ18" s="75"/>
      <c r="AK18" s="104"/>
      <c r="AL18" s="105"/>
    </row>
  </sheetData>
  <mergeCells count="24">
    <mergeCell ref="F1:I1"/>
    <mergeCell ref="F3:N3"/>
    <mergeCell ref="F4:N4"/>
    <mergeCell ref="A5:A6"/>
    <mergeCell ref="B5:B6"/>
    <mergeCell ref="C5:D5"/>
    <mergeCell ref="E5:E6"/>
    <mergeCell ref="F5:G5"/>
    <mergeCell ref="H5:N5"/>
    <mergeCell ref="AK5:AL5"/>
    <mergeCell ref="B7:B18"/>
    <mergeCell ref="A7:A18"/>
    <mergeCell ref="Y5:AA5"/>
    <mergeCell ref="AB5:AB6"/>
    <mergeCell ref="AC5:AC6"/>
    <mergeCell ref="AD5:AD6"/>
    <mergeCell ref="AE5:AE6"/>
    <mergeCell ref="AF5:AJ5"/>
    <mergeCell ref="O5:O6"/>
    <mergeCell ref="P5:P6"/>
    <mergeCell ref="Q5:Q6"/>
    <mergeCell ref="R5:T5"/>
    <mergeCell ref="U5:W5"/>
    <mergeCell ref="X5:X6"/>
  </mergeCells>
  <conditionalFormatting sqref="AD7:AD18">
    <cfRule type="cellIs" dxfId="67" priority="1" operator="equal">
      <formula>"IV"</formula>
    </cfRule>
    <cfRule type="cellIs" dxfId="66" priority="2" operator="equal">
      <formula>"III"</formula>
    </cfRule>
    <cfRule type="cellIs" dxfId="65" priority="3" operator="equal">
      <formula>"II"</formula>
    </cfRule>
    <cfRule type="cellIs" dxfId="64" priority="4" operator="equal">
      <formula>"I"</formula>
    </cfRule>
  </conditionalFormatting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Brush" shapeId="12289" r:id="rId3">
          <objectPr defaultSize="0" autoFill="0" autoLine="0" autoPict="0" r:id="rId4">
            <anchor moveWithCells="1" sizeWithCells="1">
              <from>
                <xdr:col>26</xdr:col>
                <xdr:colOff>0</xdr:colOff>
                <xdr:row>4</xdr:row>
                <xdr:rowOff>0</xdr:rowOff>
              </from>
              <to>
                <xdr:col>26</xdr:col>
                <xdr:colOff>0</xdr:colOff>
                <xdr:row>4</xdr:row>
                <xdr:rowOff>0</xdr:rowOff>
              </to>
            </anchor>
          </objectPr>
        </oleObject>
      </mc:Choice>
      <mc:Fallback>
        <oleObject progId="PBrush" shapeId="12289" r:id="rId3"/>
      </mc:Fallback>
    </mc:AlternateContent>
  </oleObjec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Instrucciones!$I$62:$I$75</xm:f>
          </x14:formula1>
          <xm:sqref>C7:C18</xm:sqref>
        </x14:dataValidation>
        <x14:dataValidation type="list" allowBlank="1" showInputMessage="1" showErrorMessage="1">
          <x14:formula1>
            <xm:f>Instrucciones!$N$17:$N$20</xm:f>
          </x14:formula1>
          <xm:sqref>U7:W18</xm:sqref>
        </x14:dataValidation>
        <x14:dataValidation type="list" allowBlank="1" showInputMessage="1" showErrorMessage="1">
          <x14:formula1>
            <xm:f>Instrucciones!$N$24:$N$27</xm:f>
          </x14:formula1>
          <xm:sqref>Y7:AA18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X13"/>
  <sheetViews>
    <sheetView zoomScale="70" zoomScaleNormal="70" workbookViewId="0">
      <pane xSplit="4" ySplit="6" topLeftCell="E12" activePane="bottomRight" state="frozen"/>
      <selection pane="topRight" activeCell="E1" sqref="E1"/>
      <selection pane="bottomLeft" activeCell="A7" sqref="A7"/>
      <selection pane="bottomRight"/>
    </sheetView>
  </sheetViews>
  <sheetFormatPr baseColWidth="10" defaultRowHeight="12.75" x14ac:dyDescent="0.2"/>
  <cols>
    <col min="1" max="1" width="7.7109375" customWidth="1"/>
    <col min="2" max="2" width="18.7109375" customWidth="1"/>
    <col min="3" max="3" width="13" customWidth="1"/>
    <col min="4" max="4" width="20.28515625" customWidth="1"/>
    <col min="5" max="5" width="27.7109375" customWidth="1"/>
    <col min="6" max="6" width="8.140625" customWidth="1"/>
    <col min="7" max="7" width="8.42578125" customWidth="1"/>
    <col min="8" max="8" width="7.140625" customWidth="1"/>
    <col min="9" max="10" width="6.28515625" customWidth="1"/>
    <col min="11" max="11" width="6" customWidth="1"/>
    <col min="12" max="12" width="6.28515625" customWidth="1"/>
    <col min="13" max="13" width="7.140625" customWidth="1"/>
    <col min="14" max="14" width="6.5703125" customWidth="1"/>
    <col min="15" max="15" width="15.28515625" customWidth="1"/>
    <col min="16" max="16" width="11.28515625" customWidth="1"/>
    <col min="17" max="17" width="11.42578125" customWidth="1"/>
    <col min="18" max="18" width="18.28515625" customWidth="1"/>
    <col min="19" max="19" width="12.85546875" customWidth="1"/>
    <col min="20" max="20" width="15.5703125" customWidth="1"/>
    <col min="21" max="30" width="8.7109375" customWidth="1"/>
    <col min="31" max="31" width="15.28515625" customWidth="1"/>
    <col min="34" max="35" width="34.7109375" customWidth="1"/>
    <col min="37" max="37" width="27.28515625" customWidth="1"/>
    <col min="38" max="38" width="23.7109375" customWidth="1"/>
  </cols>
  <sheetData>
    <row r="1" spans="1:206" s="163" customFormat="1" ht="20.25" x14ac:dyDescent="0.2">
      <c r="A1" s="162"/>
      <c r="B1" s="162"/>
      <c r="C1" s="162"/>
      <c r="D1" s="162"/>
      <c r="E1" s="165" t="s">
        <v>198</v>
      </c>
      <c r="F1" s="259">
        <v>42893</v>
      </c>
      <c r="G1" s="216"/>
      <c r="H1" s="216"/>
      <c r="I1" s="216"/>
      <c r="J1" s="164"/>
      <c r="K1" s="164"/>
      <c r="L1" s="164"/>
      <c r="M1" s="164"/>
      <c r="N1" s="164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/>
    </row>
    <row r="2" spans="1:206" s="163" customFormat="1" ht="20.25" x14ac:dyDescent="0.2">
      <c r="A2" s="162"/>
      <c r="B2" s="162"/>
      <c r="C2" s="162"/>
      <c r="D2" s="162"/>
      <c r="E2" s="165" t="s">
        <v>199</v>
      </c>
      <c r="F2" s="167"/>
      <c r="G2" s="167"/>
      <c r="H2" s="167"/>
      <c r="I2" s="167"/>
      <c r="J2" s="164"/>
      <c r="K2" s="164"/>
      <c r="L2" s="164"/>
      <c r="M2" s="164"/>
      <c r="N2" s="164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/>
      <c r="AL2" s="162"/>
    </row>
    <row r="3" spans="1:206" s="163" customFormat="1" ht="20.25" x14ac:dyDescent="0.2">
      <c r="A3" s="162"/>
      <c r="B3" s="162"/>
      <c r="C3" s="162"/>
      <c r="D3" s="162"/>
      <c r="E3" s="165" t="s">
        <v>200</v>
      </c>
      <c r="F3" s="216"/>
      <c r="G3" s="216"/>
      <c r="H3" s="216"/>
      <c r="I3" s="216"/>
      <c r="J3" s="216"/>
      <c r="K3" s="216"/>
      <c r="L3" s="216"/>
      <c r="M3" s="216"/>
      <c r="N3" s="216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62"/>
    </row>
    <row r="4" spans="1:206" s="161" customFormat="1" ht="21" thickBot="1" x14ac:dyDescent="0.25">
      <c r="A4" s="162"/>
      <c r="B4" s="162"/>
      <c r="C4" s="162"/>
      <c r="D4" s="162"/>
      <c r="E4" s="166" t="s">
        <v>201</v>
      </c>
      <c r="F4" s="217"/>
      <c r="G4" s="217"/>
      <c r="H4" s="217"/>
      <c r="I4" s="217"/>
      <c r="J4" s="217"/>
      <c r="K4" s="217"/>
      <c r="L4" s="217"/>
      <c r="M4" s="217"/>
      <c r="N4" s="217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</row>
    <row r="5" spans="1:206" s="109" customFormat="1" ht="27.75" customHeight="1" thickBot="1" x14ac:dyDescent="0.2">
      <c r="A5" s="230" t="s">
        <v>163</v>
      </c>
      <c r="B5" s="228" t="s">
        <v>117</v>
      </c>
      <c r="C5" s="248" t="s">
        <v>119</v>
      </c>
      <c r="D5" s="249"/>
      <c r="E5" s="218" t="s">
        <v>121</v>
      </c>
      <c r="F5" s="230" t="s">
        <v>120</v>
      </c>
      <c r="G5" s="231"/>
      <c r="H5" s="230" t="s">
        <v>1</v>
      </c>
      <c r="I5" s="232"/>
      <c r="J5" s="232"/>
      <c r="K5" s="232"/>
      <c r="L5" s="232"/>
      <c r="M5" s="232"/>
      <c r="N5" s="228"/>
      <c r="O5" s="257" t="s">
        <v>2</v>
      </c>
      <c r="P5" s="220" t="s">
        <v>167</v>
      </c>
      <c r="Q5" s="236" t="s">
        <v>166</v>
      </c>
      <c r="R5" s="250" t="s">
        <v>3</v>
      </c>
      <c r="S5" s="251"/>
      <c r="T5" s="252"/>
      <c r="U5" s="250" t="s">
        <v>4</v>
      </c>
      <c r="V5" s="251"/>
      <c r="W5" s="252"/>
      <c r="X5" s="244" t="s">
        <v>140</v>
      </c>
      <c r="Y5" s="230" t="s">
        <v>5</v>
      </c>
      <c r="Z5" s="253"/>
      <c r="AA5" s="254"/>
      <c r="AB5" s="246" t="s">
        <v>141</v>
      </c>
      <c r="AC5" s="242" t="s">
        <v>192</v>
      </c>
      <c r="AD5" s="244" t="s">
        <v>150</v>
      </c>
      <c r="AE5" s="244" t="s">
        <v>142</v>
      </c>
      <c r="AF5" s="239" t="s">
        <v>118</v>
      </c>
      <c r="AG5" s="240"/>
      <c r="AH5" s="240"/>
      <c r="AI5" s="240"/>
      <c r="AJ5" s="241"/>
      <c r="AK5" s="255" t="s">
        <v>26</v>
      </c>
      <c r="AL5" s="256"/>
      <c r="GX5" s="110">
        <v>6</v>
      </c>
    </row>
    <row r="6" spans="1:206" s="109" customFormat="1" ht="104.25" customHeight="1" thickBot="1" x14ac:dyDescent="0.2">
      <c r="A6" s="238"/>
      <c r="B6" s="229"/>
      <c r="C6" s="113" t="s">
        <v>154</v>
      </c>
      <c r="D6" s="114" t="s">
        <v>155</v>
      </c>
      <c r="E6" s="219"/>
      <c r="F6" s="115" t="s">
        <v>6</v>
      </c>
      <c r="G6" s="116" t="s">
        <v>7</v>
      </c>
      <c r="H6" s="117" t="s">
        <v>8</v>
      </c>
      <c r="I6" s="118" t="s">
        <v>9</v>
      </c>
      <c r="J6" s="119" t="s">
        <v>136</v>
      </c>
      <c r="K6" s="120" t="s">
        <v>137</v>
      </c>
      <c r="L6" s="168" t="s">
        <v>203</v>
      </c>
      <c r="M6" s="121" t="s">
        <v>138</v>
      </c>
      <c r="N6" s="122" t="s">
        <v>10</v>
      </c>
      <c r="O6" s="258"/>
      <c r="P6" s="221"/>
      <c r="Q6" s="237"/>
      <c r="R6" s="123" t="s">
        <v>11</v>
      </c>
      <c r="S6" s="124" t="s">
        <v>12</v>
      </c>
      <c r="T6" s="116" t="s">
        <v>13</v>
      </c>
      <c r="U6" s="125" t="s">
        <v>14</v>
      </c>
      <c r="V6" s="126" t="s">
        <v>15</v>
      </c>
      <c r="W6" s="127" t="s">
        <v>16</v>
      </c>
      <c r="X6" s="245"/>
      <c r="Y6" s="125" t="s">
        <v>17</v>
      </c>
      <c r="Z6" s="126" t="s">
        <v>18</v>
      </c>
      <c r="AA6" s="127" t="s">
        <v>19</v>
      </c>
      <c r="AB6" s="247"/>
      <c r="AC6" s="243"/>
      <c r="AD6" s="245"/>
      <c r="AE6" s="245"/>
      <c r="AF6" s="128" t="s">
        <v>20</v>
      </c>
      <c r="AG6" s="129" t="s">
        <v>21</v>
      </c>
      <c r="AH6" s="129" t="s">
        <v>22</v>
      </c>
      <c r="AI6" s="129" t="s">
        <v>23</v>
      </c>
      <c r="AJ6" s="130" t="s">
        <v>24</v>
      </c>
      <c r="AK6" s="131" t="s">
        <v>25</v>
      </c>
      <c r="AL6" s="132" t="s">
        <v>139</v>
      </c>
      <c r="GX6" s="110">
        <v>9</v>
      </c>
    </row>
    <row r="7" spans="1:206" s="144" customFormat="1" ht="265.5" customHeight="1" x14ac:dyDescent="0.2">
      <c r="A7" s="223"/>
      <c r="B7" s="226"/>
      <c r="C7" s="72" t="s">
        <v>76</v>
      </c>
      <c r="D7" s="107" t="s">
        <v>169</v>
      </c>
      <c r="E7" s="88" t="s">
        <v>170</v>
      </c>
      <c r="F7" s="89" t="s">
        <v>151</v>
      </c>
      <c r="G7" s="90"/>
      <c r="H7" s="134">
        <v>1</v>
      </c>
      <c r="I7" s="100">
        <v>0</v>
      </c>
      <c r="J7" s="71">
        <v>0</v>
      </c>
      <c r="K7" s="101">
        <v>0</v>
      </c>
      <c r="L7" s="102">
        <v>0</v>
      </c>
      <c r="M7" s="103">
        <v>0</v>
      </c>
      <c r="N7" s="173">
        <f>SUM(H7:M7)</f>
        <v>1</v>
      </c>
      <c r="O7" s="146">
        <v>8</v>
      </c>
      <c r="P7" s="147">
        <v>0</v>
      </c>
      <c r="Q7" s="148">
        <v>0</v>
      </c>
      <c r="R7" s="171" t="s">
        <v>165</v>
      </c>
      <c r="S7" s="73" t="s">
        <v>165</v>
      </c>
      <c r="T7" s="73" t="s">
        <v>165</v>
      </c>
      <c r="U7" s="171">
        <v>1</v>
      </c>
      <c r="V7" s="66">
        <v>0</v>
      </c>
      <c r="W7" s="88">
        <v>0</v>
      </c>
      <c r="X7" s="152">
        <f t="shared" ref="X7:X13" si="0">SUM(U7:W7)</f>
        <v>1</v>
      </c>
      <c r="Y7" s="171">
        <v>0</v>
      </c>
      <c r="Z7" s="66">
        <v>2</v>
      </c>
      <c r="AA7" s="88">
        <v>0</v>
      </c>
      <c r="AB7" s="152">
        <f t="shared" ref="AB7:AB13" si="1">SUM(Y7,Z7,AA7)</f>
        <v>2</v>
      </c>
      <c r="AC7" s="152">
        <f t="shared" ref="AC7:AC13" si="2">X7*AB7</f>
        <v>2</v>
      </c>
      <c r="AD7" s="172" t="str">
        <f t="shared" ref="AD7:AD13" si="3">IF(AC7&lt;=2,"IV",IF(AC7&lt;=5,"III",IF(AC7&lt;=8,"II",IF(AC7=9,"I"))))</f>
        <v>IV</v>
      </c>
      <c r="AE7" s="152" t="str">
        <f>IF(AC7&gt;=9,"NO ACEPTABLE",IF(AC7&gt;=6,"IMPORTANTE",IF(AC7&gt;=3,"MODERADO",IF(AC7&lt;=2,"ACEPTABLE"))))</f>
        <v>ACEPTABLE</v>
      </c>
      <c r="AF7" s="153"/>
      <c r="AG7" s="154"/>
      <c r="AH7" s="66"/>
      <c r="AI7" s="66" t="s">
        <v>171</v>
      </c>
      <c r="AJ7" s="88"/>
      <c r="AK7" s="78"/>
      <c r="AL7" s="79"/>
      <c r="GX7" s="145"/>
    </row>
    <row r="8" spans="1:206" s="144" customFormat="1" ht="96.75" customHeight="1" x14ac:dyDescent="0.2">
      <c r="A8" s="223"/>
      <c r="B8" s="226"/>
      <c r="C8" s="72" t="s">
        <v>65</v>
      </c>
      <c r="D8" s="107" t="s">
        <v>172</v>
      </c>
      <c r="E8" s="88" t="s">
        <v>173</v>
      </c>
      <c r="F8" s="89" t="s">
        <v>151</v>
      </c>
      <c r="G8" s="90"/>
      <c r="H8" s="133">
        <v>1</v>
      </c>
      <c r="I8" s="91">
        <v>0</v>
      </c>
      <c r="J8" s="70">
        <v>0</v>
      </c>
      <c r="K8" s="92">
        <v>0</v>
      </c>
      <c r="L8" s="93">
        <v>0</v>
      </c>
      <c r="M8" s="94">
        <v>0</v>
      </c>
      <c r="N8" s="170">
        <f t="shared" ref="N8:N13" si="4">SUM(H8:M8)</f>
        <v>1</v>
      </c>
      <c r="O8" s="146">
        <v>5</v>
      </c>
      <c r="P8" s="147">
        <v>0</v>
      </c>
      <c r="Q8" s="148">
        <v>0</v>
      </c>
      <c r="R8" s="65" t="s">
        <v>165</v>
      </c>
      <c r="S8" s="149" t="s">
        <v>165</v>
      </c>
      <c r="T8" s="149" t="s">
        <v>165</v>
      </c>
      <c r="U8" s="65">
        <v>1</v>
      </c>
      <c r="V8" s="98">
        <v>0</v>
      </c>
      <c r="W8" s="75">
        <v>0</v>
      </c>
      <c r="X8" s="150">
        <f t="shared" si="0"/>
        <v>1</v>
      </c>
      <c r="Y8" s="65">
        <v>0</v>
      </c>
      <c r="Z8" s="98">
        <v>2</v>
      </c>
      <c r="AA8" s="75">
        <v>0</v>
      </c>
      <c r="AB8" s="150">
        <f t="shared" si="1"/>
        <v>2</v>
      </c>
      <c r="AC8" s="150">
        <f t="shared" si="2"/>
        <v>2</v>
      </c>
      <c r="AD8" s="151" t="str">
        <f t="shared" si="3"/>
        <v>IV</v>
      </c>
      <c r="AE8" s="152" t="s">
        <v>86</v>
      </c>
      <c r="AF8" s="153"/>
      <c r="AG8" s="154"/>
      <c r="AH8" s="66" t="s">
        <v>174</v>
      </c>
      <c r="AI8" s="66" t="s">
        <v>175</v>
      </c>
      <c r="AJ8" s="88"/>
      <c r="AK8" s="78"/>
      <c r="AL8" s="79"/>
      <c r="GX8" s="145"/>
    </row>
    <row r="9" spans="1:206" s="144" customFormat="1" ht="242.25" customHeight="1" x14ac:dyDescent="0.2">
      <c r="A9" s="223"/>
      <c r="B9" s="226"/>
      <c r="C9" s="72" t="s">
        <v>65</v>
      </c>
      <c r="D9" s="107" t="s">
        <v>220</v>
      </c>
      <c r="E9" s="88" t="s">
        <v>221</v>
      </c>
      <c r="F9" s="89"/>
      <c r="G9" s="95" t="s">
        <v>151</v>
      </c>
      <c r="H9" s="133">
        <v>1</v>
      </c>
      <c r="I9" s="91">
        <v>0</v>
      </c>
      <c r="J9" s="70">
        <v>0</v>
      </c>
      <c r="K9" s="92">
        <v>0</v>
      </c>
      <c r="L9" s="93">
        <v>0</v>
      </c>
      <c r="M9" s="94">
        <v>0</v>
      </c>
      <c r="N9" s="170">
        <f t="shared" si="4"/>
        <v>1</v>
      </c>
      <c r="O9" s="146">
        <v>1</v>
      </c>
      <c r="P9" s="147">
        <v>0</v>
      </c>
      <c r="Q9" s="148">
        <v>0</v>
      </c>
      <c r="R9" s="65" t="s">
        <v>165</v>
      </c>
      <c r="S9" s="149" t="s">
        <v>165</v>
      </c>
      <c r="T9" s="149" t="s">
        <v>165</v>
      </c>
      <c r="U9" s="65">
        <v>0</v>
      </c>
      <c r="V9" s="98">
        <v>2</v>
      </c>
      <c r="W9" s="75">
        <v>0</v>
      </c>
      <c r="X9" s="150">
        <f t="shared" si="0"/>
        <v>2</v>
      </c>
      <c r="Y9" s="65">
        <v>0</v>
      </c>
      <c r="Z9" s="98">
        <v>2</v>
      </c>
      <c r="AA9" s="75">
        <v>0</v>
      </c>
      <c r="AB9" s="150">
        <f t="shared" si="1"/>
        <v>2</v>
      </c>
      <c r="AC9" s="150">
        <f t="shared" si="2"/>
        <v>4</v>
      </c>
      <c r="AD9" s="151" t="str">
        <f t="shared" si="3"/>
        <v>III</v>
      </c>
      <c r="AE9" s="150" t="str">
        <f>IF(AC9&gt;=9,"NO ACEPTABLE",IF(AC9&gt;=6,"IMPORTANTE",IF(AC9&gt;=3,"MODERADO",IF(AC9&lt;=2,"ACEPTABLE"))))</f>
        <v>MODERADO</v>
      </c>
      <c r="AF9" s="153"/>
      <c r="AG9" s="154"/>
      <c r="AH9" s="66"/>
      <c r="AI9" s="66" t="s">
        <v>222</v>
      </c>
      <c r="AJ9" s="88"/>
      <c r="AK9" s="78"/>
      <c r="AL9" s="79"/>
      <c r="GX9" s="145"/>
    </row>
    <row r="10" spans="1:206" s="160" customFormat="1" ht="310.5" customHeight="1" x14ac:dyDescent="0.2">
      <c r="A10" s="223"/>
      <c r="B10" s="226"/>
      <c r="C10" s="69" t="s">
        <v>156</v>
      </c>
      <c r="D10" s="108" t="s">
        <v>176</v>
      </c>
      <c r="E10" s="75" t="s">
        <v>177</v>
      </c>
      <c r="F10" s="99" t="s">
        <v>151</v>
      </c>
      <c r="G10" s="68"/>
      <c r="H10" s="133">
        <v>1</v>
      </c>
      <c r="I10" s="91">
        <v>0</v>
      </c>
      <c r="J10" s="70">
        <v>0</v>
      </c>
      <c r="K10" s="92">
        <v>0</v>
      </c>
      <c r="L10" s="93">
        <v>0</v>
      </c>
      <c r="M10" s="94">
        <v>0</v>
      </c>
      <c r="N10" s="170">
        <f t="shared" si="4"/>
        <v>1</v>
      </c>
      <c r="O10" s="155">
        <v>8</v>
      </c>
      <c r="P10" s="156">
        <v>0</v>
      </c>
      <c r="Q10" s="157">
        <v>0</v>
      </c>
      <c r="R10" s="65" t="s">
        <v>165</v>
      </c>
      <c r="S10" s="149" t="s">
        <v>165</v>
      </c>
      <c r="T10" s="149" t="s">
        <v>165</v>
      </c>
      <c r="U10" s="65">
        <v>1</v>
      </c>
      <c r="V10" s="98">
        <v>0</v>
      </c>
      <c r="W10" s="75">
        <v>0</v>
      </c>
      <c r="X10" s="150">
        <f t="shared" si="0"/>
        <v>1</v>
      </c>
      <c r="Y10" s="65">
        <v>0</v>
      </c>
      <c r="Z10" s="98">
        <v>2</v>
      </c>
      <c r="AA10" s="75">
        <v>0</v>
      </c>
      <c r="AB10" s="150">
        <f t="shared" si="1"/>
        <v>2</v>
      </c>
      <c r="AC10" s="150">
        <f t="shared" si="2"/>
        <v>2</v>
      </c>
      <c r="AD10" s="151" t="str">
        <f t="shared" si="3"/>
        <v>IV</v>
      </c>
      <c r="AE10" s="150" t="str">
        <f>IF(AC10&gt;=9,"NO ACEPTABLE",IF(AC10&gt;=6,"IMPORTANTE",IF(AC10&gt;=3,"MODERADO",IF(AC10&lt;=2,"ACEPTABLE"))))</f>
        <v>ACEPTABLE</v>
      </c>
      <c r="AF10" s="158"/>
      <c r="AG10" s="159"/>
      <c r="AH10" s="98" t="s">
        <v>178</v>
      </c>
      <c r="AI10" s="98" t="s">
        <v>179</v>
      </c>
      <c r="AJ10" s="75"/>
      <c r="AK10" s="104"/>
      <c r="AL10" s="105"/>
    </row>
    <row r="11" spans="1:206" s="160" customFormat="1" ht="204" x14ac:dyDescent="0.2">
      <c r="A11" s="223"/>
      <c r="B11" s="226"/>
      <c r="C11" s="69" t="s">
        <v>232</v>
      </c>
      <c r="D11" s="108" t="s">
        <v>195</v>
      </c>
      <c r="E11" s="75" t="s">
        <v>182</v>
      </c>
      <c r="F11" s="99" t="s">
        <v>151</v>
      </c>
      <c r="G11" s="68"/>
      <c r="H11" s="133">
        <v>1</v>
      </c>
      <c r="I11" s="91">
        <v>0</v>
      </c>
      <c r="J11" s="70">
        <v>0</v>
      </c>
      <c r="K11" s="92">
        <v>0</v>
      </c>
      <c r="L11" s="93">
        <v>0</v>
      </c>
      <c r="M11" s="94">
        <v>0</v>
      </c>
      <c r="N11" s="170">
        <f t="shared" si="4"/>
        <v>1</v>
      </c>
      <c r="O11" s="155">
        <v>8</v>
      </c>
      <c r="P11" s="156">
        <v>0</v>
      </c>
      <c r="Q11" s="157">
        <v>0</v>
      </c>
      <c r="R11" s="65" t="s">
        <v>165</v>
      </c>
      <c r="S11" s="149" t="s">
        <v>165</v>
      </c>
      <c r="T11" s="149" t="s">
        <v>165</v>
      </c>
      <c r="U11" s="65">
        <v>1</v>
      </c>
      <c r="V11" s="98">
        <v>0</v>
      </c>
      <c r="W11" s="75">
        <v>0</v>
      </c>
      <c r="X11" s="150">
        <f t="shared" si="0"/>
        <v>1</v>
      </c>
      <c r="Y11" s="65">
        <v>0</v>
      </c>
      <c r="Z11" s="98">
        <v>0</v>
      </c>
      <c r="AA11" s="75">
        <v>3</v>
      </c>
      <c r="AB11" s="150">
        <f t="shared" si="1"/>
        <v>3</v>
      </c>
      <c r="AC11" s="150">
        <f t="shared" si="2"/>
        <v>3</v>
      </c>
      <c r="AD11" s="151" t="str">
        <f t="shared" si="3"/>
        <v>III</v>
      </c>
      <c r="AE11" s="150" t="str">
        <f>IF(AC11&gt;=9,"NO ACEPTABLE",IF(AC11&gt;=6,"IMPORTANTE",IF(AC11&gt;=3,"MODERADO",IF(AC11&lt;=2,"ACEPTABLE"))))</f>
        <v>MODERADO</v>
      </c>
      <c r="AF11" s="158"/>
      <c r="AG11" s="159"/>
      <c r="AH11" s="98" t="s">
        <v>183</v>
      </c>
      <c r="AI11" s="98" t="s">
        <v>196</v>
      </c>
      <c r="AJ11" s="75"/>
      <c r="AK11" s="104"/>
      <c r="AL11" s="105"/>
    </row>
    <row r="12" spans="1:206" s="160" customFormat="1" ht="165.75" x14ac:dyDescent="0.2">
      <c r="A12" s="223"/>
      <c r="B12" s="226"/>
      <c r="C12" s="69" t="s">
        <v>153</v>
      </c>
      <c r="D12" s="108" t="s">
        <v>185</v>
      </c>
      <c r="E12" s="75" t="s">
        <v>186</v>
      </c>
      <c r="F12" s="99" t="s">
        <v>151</v>
      </c>
      <c r="G12" s="68"/>
      <c r="H12" s="133">
        <v>1</v>
      </c>
      <c r="I12" s="91">
        <v>0</v>
      </c>
      <c r="J12" s="70">
        <v>0</v>
      </c>
      <c r="K12" s="92">
        <v>0</v>
      </c>
      <c r="L12" s="93">
        <v>0</v>
      </c>
      <c r="M12" s="94">
        <v>0</v>
      </c>
      <c r="N12" s="170">
        <f t="shared" si="4"/>
        <v>1</v>
      </c>
      <c r="O12" s="155">
        <v>8</v>
      </c>
      <c r="P12" s="156">
        <v>0</v>
      </c>
      <c r="Q12" s="157">
        <v>0</v>
      </c>
      <c r="R12" s="65" t="s">
        <v>165</v>
      </c>
      <c r="S12" s="149" t="s">
        <v>165</v>
      </c>
      <c r="T12" s="149" t="s">
        <v>165</v>
      </c>
      <c r="U12" s="65">
        <v>1</v>
      </c>
      <c r="V12" s="98">
        <v>0</v>
      </c>
      <c r="W12" s="75">
        <v>0</v>
      </c>
      <c r="X12" s="150">
        <f t="shared" si="0"/>
        <v>1</v>
      </c>
      <c r="Y12" s="65">
        <v>0</v>
      </c>
      <c r="Z12" s="98">
        <v>0</v>
      </c>
      <c r="AA12" s="75">
        <v>3</v>
      </c>
      <c r="AB12" s="150">
        <f t="shared" si="1"/>
        <v>3</v>
      </c>
      <c r="AC12" s="150">
        <f t="shared" si="2"/>
        <v>3</v>
      </c>
      <c r="AD12" s="151" t="str">
        <f t="shared" si="3"/>
        <v>III</v>
      </c>
      <c r="AE12" s="150" t="str">
        <f>IF(AC12&gt;=9,"NO ACEPTABLE",IF(AC12&gt;=6,"IMPORTANTE",IF(AC12&gt;=3,"MODERADO",IF(AC12&lt;=2,"ACEPTABLE"))))</f>
        <v>MODERADO</v>
      </c>
      <c r="AF12" s="158"/>
      <c r="AG12" s="159"/>
      <c r="AH12" s="98"/>
      <c r="AI12" s="98" t="s">
        <v>187</v>
      </c>
      <c r="AJ12" s="75"/>
      <c r="AK12" s="104"/>
      <c r="AL12" s="105"/>
    </row>
    <row r="13" spans="1:206" s="160" customFormat="1" ht="165.75" x14ac:dyDescent="0.2">
      <c r="A13" s="224"/>
      <c r="B13" s="227"/>
      <c r="C13" s="69" t="s">
        <v>161</v>
      </c>
      <c r="D13" s="108" t="s">
        <v>188</v>
      </c>
      <c r="E13" s="75" t="s">
        <v>189</v>
      </c>
      <c r="F13" s="99" t="s">
        <v>151</v>
      </c>
      <c r="G13" s="68"/>
      <c r="H13" s="89">
        <v>1</v>
      </c>
      <c r="I13" s="91">
        <v>0</v>
      </c>
      <c r="J13" s="70">
        <v>0</v>
      </c>
      <c r="K13" s="92">
        <v>0</v>
      </c>
      <c r="L13" s="93">
        <v>0</v>
      </c>
      <c r="M13" s="94">
        <v>0</v>
      </c>
      <c r="N13" s="170">
        <f t="shared" si="4"/>
        <v>1</v>
      </c>
      <c r="O13" s="155">
        <v>8</v>
      </c>
      <c r="P13" s="156">
        <v>0</v>
      </c>
      <c r="Q13" s="157">
        <v>0</v>
      </c>
      <c r="R13" s="65" t="s">
        <v>165</v>
      </c>
      <c r="S13" s="149" t="s">
        <v>165</v>
      </c>
      <c r="T13" s="149" t="s">
        <v>165</v>
      </c>
      <c r="U13" s="65">
        <v>0</v>
      </c>
      <c r="V13" s="98">
        <v>2</v>
      </c>
      <c r="W13" s="75">
        <v>0</v>
      </c>
      <c r="X13" s="150">
        <f t="shared" si="0"/>
        <v>2</v>
      </c>
      <c r="Y13" s="65">
        <v>0</v>
      </c>
      <c r="Z13" s="98">
        <v>0</v>
      </c>
      <c r="AA13" s="75">
        <v>3</v>
      </c>
      <c r="AB13" s="150">
        <f t="shared" si="1"/>
        <v>3</v>
      </c>
      <c r="AC13" s="150">
        <f t="shared" si="2"/>
        <v>6</v>
      </c>
      <c r="AD13" s="151" t="str">
        <f t="shared" si="3"/>
        <v>II</v>
      </c>
      <c r="AE13" s="150" t="str">
        <f>IF(AC13&gt;=9,"NO ACEPTABLE",IF(AC13&gt;=6,"IMPORTANTE",IF(AC13&gt;=3,"MODERADO",IF(AC13&lt;=2,"ACEPTABLE"))))</f>
        <v>IMPORTANTE</v>
      </c>
      <c r="AF13" s="158"/>
      <c r="AG13" s="159"/>
      <c r="AH13" s="98" t="s">
        <v>190</v>
      </c>
      <c r="AI13" s="98" t="s">
        <v>191</v>
      </c>
      <c r="AJ13" s="75"/>
      <c r="AK13" s="104"/>
      <c r="AL13" s="105"/>
    </row>
  </sheetData>
  <mergeCells count="24">
    <mergeCell ref="F1:I1"/>
    <mergeCell ref="F3:N3"/>
    <mergeCell ref="F4:N4"/>
    <mergeCell ref="A5:A6"/>
    <mergeCell ref="B5:B6"/>
    <mergeCell ref="C5:D5"/>
    <mergeCell ref="E5:E6"/>
    <mergeCell ref="F5:G5"/>
    <mergeCell ref="H5:N5"/>
    <mergeCell ref="AK5:AL5"/>
    <mergeCell ref="A7:A13"/>
    <mergeCell ref="B7:B13"/>
    <mergeCell ref="Y5:AA5"/>
    <mergeCell ref="AB5:AB6"/>
    <mergeCell ref="AC5:AC6"/>
    <mergeCell ref="AD5:AD6"/>
    <mergeCell ref="AE5:AE6"/>
    <mergeCell ref="AF5:AJ5"/>
    <mergeCell ref="O5:O6"/>
    <mergeCell ref="P5:P6"/>
    <mergeCell ref="Q5:Q6"/>
    <mergeCell ref="R5:T5"/>
    <mergeCell ref="U5:W5"/>
    <mergeCell ref="X5:X6"/>
  </mergeCells>
  <conditionalFormatting sqref="AD7:AD13">
    <cfRule type="cellIs" dxfId="63" priority="1" operator="equal">
      <formula>"IV"</formula>
    </cfRule>
    <cfRule type="cellIs" dxfId="62" priority="2" operator="equal">
      <formula>"III"</formula>
    </cfRule>
    <cfRule type="cellIs" dxfId="61" priority="3" operator="equal">
      <formula>"II"</formula>
    </cfRule>
    <cfRule type="cellIs" dxfId="60" priority="4" operator="equal">
      <formula>"I"</formula>
    </cfRule>
  </conditionalFormatting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Brush" shapeId="13313" r:id="rId3">
          <objectPr defaultSize="0" autoFill="0" autoLine="0" autoPict="0" r:id="rId4">
            <anchor moveWithCells="1" sizeWithCells="1">
              <from>
                <xdr:col>26</xdr:col>
                <xdr:colOff>0</xdr:colOff>
                <xdr:row>4</xdr:row>
                <xdr:rowOff>0</xdr:rowOff>
              </from>
              <to>
                <xdr:col>26</xdr:col>
                <xdr:colOff>0</xdr:colOff>
                <xdr:row>4</xdr:row>
                <xdr:rowOff>0</xdr:rowOff>
              </to>
            </anchor>
          </objectPr>
        </oleObject>
      </mc:Choice>
      <mc:Fallback>
        <oleObject progId="PBrush" shapeId="13313" r:id="rId3"/>
      </mc:Fallback>
    </mc:AlternateContent>
  </oleObjec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Instrucciones!$N$24:$N$27</xm:f>
          </x14:formula1>
          <xm:sqref>Y7:AA13</xm:sqref>
        </x14:dataValidation>
        <x14:dataValidation type="list" allowBlank="1" showInputMessage="1" showErrorMessage="1">
          <x14:formula1>
            <xm:f>Instrucciones!$N$17:$N$20</xm:f>
          </x14:formula1>
          <xm:sqref>U7:W13</xm:sqref>
        </x14:dataValidation>
        <x14:dataValidation type="list" allowBlank="1" showInputMessage="1" showErrorMessage="1">
          <x14:formula1>
            <xm:f>Instrucciones!$I$62:$I$75</xm:f>
          </x14:formula1>
          <xm:sqref>C7:C13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X16"/>
  <sheetViews>
    <sheetView zoomScale="70" zoomScaleNormal="70" workbookViewId="0">
      <pane xSplit="4" ySplit="6" topLeftCell="E7" activePane="bottomRight" state="frozen"/>
      <selection pane="topRight" activeCell="E1" sqref="E1"/>
      <selection pane="bottomLeft" activeCell="A7" sqref="A7"/>
      <selection pane="bottomRight"/>
    </sheetView>
  </sheetViews>
  <sheetFormatPr baseColWidth="10" defaultRowHeight="12.75" x14ac:dyDescent="0.2"/>
  <cols>
    <col min="1" max="1" width="7.7109375" customWidth="1"/>
    <col min="2" max="2" width="18.7109375" customWidth="1"/>
    <col min="3" max="3" width="13" customWidth="1"/>
    <col min="4" max="4" width="20.28515625" customWidth="1"/>
    <col min="5" max="5" width="27.7109375" customWidth="1"/>
    <col min="6" max="6" width="8.140625" customWidth="1"/>
    <col min="7" max="7" width="8.42578125" customWidth="1"/>
    <col min="8" max="8" width="7.140625" customWidth="1"/>
    <col min="9" max="10" width="6.28515625" customWidth="1"/>
    <col min="11" max="11" width="6" customWidth="1"/>
    <col min="12" max="12" width="6.28515625" customWidth="1"/>
    <col min="13" max="13" width="7.140625" customWidth="1"/>
    <col min="14" max="14" width="6.5703125" customWidth="1"/>
    <col min="15" max="15" width="15.28515625" customWidth="1"/>
    <col min="16" max="16" width="11.28515625" customWidth="1"/>
    <col min="17" max="17" width="11.42578125" customWidth="1"/>
    <col min="18" max="18" width="18.28515625" customWidth="1"/>
    <col min="19" max="19" width="12.85546875" customWidth="1"/>
    <col min="20" max="20" width="15.5703125" customWidth="1"/>
    <col min="21" max="30" width="8.7109375" customWidth="1"/>
    <col min="31" max="31" width="15.28515625" customWidth="1"/>
    <col min="34" max="35" width="34.7109375" customWidth="1"/>
    <col min="37" max="37" width="27.28515625" customWidth="1"/>
    <col min="38" max="38" width="23.7109375" customWidth="1"/>
  </cols>
  <sheetData>
    <row r="1" spans="1:206" s="163" customFormat="1" ht="20.25" x14ac:dyDescent="0.2">
      <c r="A1" s="162"/>
      <c r="B1" s="162"/>
      <c r="C1" s="162"/>
      <c r="D1" s="162"/>
      <c r="E1" s="165" t="s">
        <v>198</v>
      </c>
      <c r="F1" s="259">
        <v>42893</v>
      </c>
      <c r="G1" s="216"/>
      <c r="H1" s="216"/>
      <c r="I1" s="216"/>
      <c r="J1" s="164"/>
      <c r="K1" s="164"/>
      <c r="L1" s="164"/>
      <c r="M1" s="164"/>
      <c r="N1" s="164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/>
    </row>
    <row r="2" spans="1:206" s="163" customFormat="1" ht="20.25" x14ac:dyDescent="0.2">
      <c r="A2" s="162"/>
      <c r="B2" s="162"/>
      <c r="C2" s="162"/>
      <c r="D2" s="162"/>
      <c r="E2" s="165" t="s">
        <v>199</v>
      </c>
      <c r="F2" s="167"/>
      <c r="G2" s="167"/>
      <c r="H2" s="167"/>
      <c r="I2" s="167"/>
      <c r="J2" s="164"/>
      <c r="K2" s="164"/>
      <c r="L2" s="164"/>
      <c r="M2" s="164"/>
      <c r="N2" s="164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/>
      <c r="AL2" s="162"/>
    </row>
    <row r="3" spans="1:206" s="163" customFormat="1" ht="20.25" x14ac:dyDescent="0.2">
      <c r="A3" s="162"/>
      <c r="B3" s="162"/>
      <c r="C3" s="162"/>
      <c r="D3" s="162"/>
      <c r="E3" s="165" t="s">
        <v>200</v>
      </c>
      <c r="F3" s="216"/>
      <c r="G3" s="216"/>
      <c r="H3" s="216"/>
      <c r="I3" s="216"/>
      <c r="J3" s="216"/>
      <c r="K3" s="216"/>
      <c r="L3" s="216"/>
      <c r="M3" s="216"/>
      <c r="N3" s="216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62"/>
    </row>
    <row r="4" spans="1:206" s="161" customFormat="1" ht="21" thickBot="1" x14ac:dyDescent="0.25">
      <c r="A4" s="162"/>
      <c r="B4" s="162"/>
      <c r="C4" s="162"/>
      <c r="D4" s="162"/>
      <c r="E4" s="166" t="s">
        <v>201</v>
      </c>
      <c r="F4" s="217"/>
      <c r="G4" s="217"/>
      <c r="H4" s="217"/>
      <c r="I4" s="217"/>
      <c r="J4" s="217"/>
      <c r="K4" s="217"/>
      <c r="L4" s="217"/>
      <c r="M4" s="217"/>
      <c r="N4" s="217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</row>
    <row r="5" spans="1:206" s="109" customFormat="1" ht="27.75" customHeight="1" thickBot="1" x14ac:dyDescent="0.2">
      <c r="A5" s="230" t="s">
        <v>163</v>
      </c>
      <c r="B5" s="228" t="s">
        <v>117</v>
      </c>
      <c r="C5" s="248" t="s">
        <v>119</v>
      </c>
      <c r="D5" s="249"/>
      <c r="E5" s="218" t="s">
        <v>121</v>
      </c>
      <c r="F5" s="230" t="s">
        <v>120</v>
      </c>
      <c r="G5" s="231"/>
      <c r="H5" s="230" t="s">
        <v>1</v>
      </c>
      <c r="I5" s="232"/>
      <c r="J5" s="232"/>
      <c r="K5" s="232"/>
      <c r="L5" s="232"/>
      <c r="M5" s="232"/>
      <c r="N5" s="228"/>
      <c r="O5" s="257" t="s">
        <v>2</v>
      </c>
      <c r="P5" s="220" t="s">
        <v>167</v>
      </c>
      <c r="Q5" s="236" t="s">
        <v>166</v>
      </c>
      <c r="R5" s="250" t="s">
        <v>3</v>
      </c>
      <c r="S5" s="251"/>
      <c r="T5" s="252"/>
      <c r="U5" s="250" t="s">
        <v>4</v>
      </c>
      <c r="V5" s="251"/>
      <c r="W5" s="252"/>
      <c r="X5" s="244" t="s">
        <v>140</v>
      </c>
      <c r="Y5" s="230" t="s">
        <v>5</v>
      </c>
      <c r="Z5" s="253"/>
      <c r="AA5" s="254"/>
      <c r="AB5" s="246" t="s">
        <v>141</v>
      </c>
      <c r="AC5" s="242" t="s">
        <v>192</v>
      </c>
      <c r="AD5" s="244" t="s">
        <v>150</v>
      </c>
      <c r="AE5" s="244" t="s">
        <v>142</v>
      </c>
      <c r="AF5" s="239" t="s">
        <v>118</v>
      </c>
      <c r="AG5" s="240"/>
      <c r="AH5" s="240"/>
      <c r="AI5" s="240"/>
      <c r="AJ5" s="241"/>
      <c r="AK5" s="255" t="s">
        <v>26</v>
      </c>
      <c r="AL5" s="256"/>
      <c r="GX5" s="110">
        <v>6</v>
      </c>
    </row>
    <row r="6" spans="1:206" s="109" customFormat="1" ht="104.25" customHeight="1" thickBot="1" x14ac:dyDescent="0.2">
      <c r="A6" s="238"/>
      <c r="B6" s="229"/>
      <c r="C6" s="113" t="s">
        <v>154</v>
      </c>
      <c r="D6" s="114" t="s">
        <v>155</v>
      </c>
      <c r="E6" s="219"/>
      <c r="F6" s="115" t="s">
        <v>6</v>
      </c>
      <c r="G6" s="116" t="s">
        <v>7</v>
      </c>
      <c r="H6" s="117" t="s">
        <v>8</v>
      </c>
      <c r="I6" s="118" t="s">
        <v>9</v>
      </c>
      <c r="J6" s="119" t="s">
        <v>136</v>
      </c>
      <c r="K6" s="120" t="s">
        <v>137</v>
      </c>
      <c r="L6" s="168" t="s">
        <v>203</v>
      </c>
      <c r="M6" s="121" t="s">
        <v>138</v>
      </c>
      <c r="N6" s="122" t="s">
        <v>10</v>
      </c>
      <c r="O6" s="258"/>
      <c r="P6" s="221"/>
      <c r="Q6" s="237"/>
      <c r="R6" s="123" t="s">
        <v>11</v>
      </c>
      <c r="S6" s="124" t="s">
        <v>12</v>
      </c>
      <c r="T6" s="116" t="s">
        <v>13</v>
      </c>
      <c r="U6" s="125" t="s">
        <v>14</v>
      </c>
      <c r="V6" s="126" t="s">
        <v>15</v>
      </c>
      <c r="W6" s="127" t="s">
        <v>16</v>
      </c>
      <c r="X6" s="245"/>
      <c r="Y6" s="125" t="s">
        <v>17</v>
      </c>
      <c r="Z6" s="126" t="s">
        <v>18</v>
      </c>
      <c r="AA6" s="127" t="s">
        <v>19</v>
      </c>
      <c r="AB6" s="247"/>
      <c r="AC6" s="243"/>
      <c r="AD6" s="245"/>
      <c r="AE6" s="245"/>
      <c r="AF6" s="128" t="s">
        <v>20</v>
      </c>
      <c r="AG6" s="129" t="s">
        <v>21</v>
      </c>
      <c r="AH6" s="129" t="s">
        <v>22</v>
      </c>
      <c r="AI6" s="129" t="s">
        <v>23</v>
      </c>
      <c r="AJ6" s="130" t="s">
        <v>24</v>
      </c>
      <c r="AK6" s="131" t="s">
        <v>25</v>
      </c>
      <c r="AL6" s="132" t="s">
        <v>139</v>
      </c>
      <c r="GX6" s="110">
        <v>9</v>
      </c>
    </row>
    <row r="7" spans="1:206" s="109" customFormat="1" ht="165.75" x14ac:dyDescent="0.15">
      <c r="A7" s="222" t="s">
        <v>164</v>
      </c>
      <c r="B7" s="225" t="s">
        <v>233</v>
      </c>
      <c r="C7" s="81" t="s">
        <v>45</v>
      </c>
      <c r="D7" s="106" t="s">
        <v>206</v>
      </c>
      <c r="E7" s="74" t="s">
        <v>207</v>
      </c>
      <c r="F7" s="82" t="s">
        <v>151</v>
      </c>
      <c r="G7" s="67"/>
      <c r="H7" s="82">
        <v>2</v>
      </c>
      <c r="I7" s="83">
        <v>1</v>
      </c>
      <c r="J7" s="84">
        <v>0</v>
      </c>
      <c r="K7" s="85">
        <v>0</v>
      </c>
      <c r="L7" s="86">
        <v>0</v>
      </c>
      <c r="M7" s="87">
        <v>0</v>
      </c>
      <c r="N7" s="169">
        <f>SUM(H7:M7)</f>
        <v>3</v>
      </c>
      <c r="O7" s="135">
        <v>2</v>
      </c>
      <c r="P7" s="136">
        <v>0</v>
      </c>
      <c r="Q7" s="137">
        <v>0</v>
      </c>
      <c r="R7" s="138" t="s">
        <v>165</v>
      </c>
      <c r="S7" s="139" t="s">
        <v>165</v>
      </c>
      <c r="T7" s="139" t="s">
        <v>165</v>
      </c>
      <c r="U7" s="138">
        <v>1</v>
      </c>
      <c r="V7" s="80">
        <v>0</v>
      </c>
      <c r="W7" s="74">
        <v>0</v>
      </c>
      <c r="X7" s="140">
        <f t="shared" ref="X7:X16" si="0">SUM(U7:W7)</f>
        <v>1</v>
      </c>
      <c r="Y7" s="138">
        <v>0</v>
      </c>
      <c r="Z7" s="80">
        <v>0</v>
      </c>
      <c r="AA7" s="74">
        <v>3</v>
      </c>
      <c r="AB7" s="140">
        <f t="shared" ref="AB7:AB16" si="1">SUM(Y7,Z7,AA7)</f>
        <v>3</v>
      </c>
      <c r="AC7" s="140">
        <f t="shared" ref="AC7:AC16" si="2">X7*AB7</f>
        <v>3</v>
      </c>
      <c r="AD7" s="141" t="str">
        <f t="shared" ref="AD7:AD16" si="3">IF(AC7&lt;=2,"IV",IF(AC7&lt;=5,"III",IF(AC7&lt;=8,"II",IF(AC7=9,"I"))))</f>
        <v>III</v>
      </c>
      <c r="AE7" s="140" t="str">
        <f>IF(AC7&gt;=9,"NO ACEPTABLE",IF(AC7&gt;=6,"IMPORTANTE",IF(AC7&gt;=3,"MODERADO",IF(AC7&lt;=2,"ACEPTABLE"))))</f>
        <v>MODERADO</v>
      </c>
      <c r="AF7" s="142"/>
      <c r="AG7" s="143"/>
      <c r="AH7" s="80" t="s">
        <v>209</v>
      </c>
      <c r="AI7" s="80" t="s">
        <v>210</v>
      </c>
      <c r="AJ7" s="74" t="s">
        <v>208</v>
      </c>
      <c r="AK7" s="96"/>
      <c r="AL7" s="97"/>
      <c r="GX7" s="110"/>
    </row>
    <row r="8" spans="1:206" s="109" customFormat="1" ht="108.75" customHeight="1" x14ac:dyDescent="0.15">
      <c r="A8" s="223"/>
      <c r="B8" s="226"/>
      <c r="C8" s="69" t="s">
        <v>72</v>
      </c>
      <c r="D8" s="108" t="s">
        <v>211</v>
      </c>
      <c r="E8" s="75" t="s">
        <v>212</v>
      </c>
      <c r="F8" s="99" t="s">
        <v>151</v>
      </c>
      <c r="G8" s="68"/>
      <c r="H8" s="99">
        <v>2</v>
      </c>
      <c r="I8" s="100">
        <v>1</v>
      </c>
      <c r="J8" s="71">
        <v>0</v>
      </c>
      <c r="K8" s="101">
        <v>0</v>
      </c>
      <c r="L8" s="102">
        <v>0</v>
      </c>
      <c r="M8" s="103">
        <v>0</v>
      </c>
      <c r="N8" s="173">
        <f>SUM(H8:M8)</f>
        <v>3</v>
      </c>
      <c r="O8" s="155">
        <v>2</v>
      </c>
      <c r="P8" s="156">
        <v>0</v>
      </c>
      <c r="Q8" s="157">
        <v>0</v>
      </c>
      <c r="R8" s="65" t="s">
        <v>165</v>
      </c>
      <c r="S8" s="149" t="s">
        <v>165</v>
      </c>
      <c r="T8" s="149" t="s">
        <v>165</v>
      </c>
      <c r="U8" s="65">
        <v>1</v>
      </c>
      <c r="V8" s="98">
        <v>0</v>
      </c>
      <c r="W8" s="75">
        <v>0</v>
      </c>
      <c r="X8" s="150">
        <f t="shared" si="0"/>
        <v>1</v>
      </c>
      <c r="Y8" s="65">
        <v>0</v>
      </c>
      <c r="Z8" s="98">
        <v>0</v>
      </c>
      <c r="AA8" s="75">
        <v>3</v>
      </c>
      <c r="AB8" s="150">
        <f t="shared" si="1"/>
        <v>3</v>
      </c>
      <c r="AC8" s="150">
        <f t="shared" si="2"/>
        <v>3</v>
      </c>
      <c r="AD8" s="151" t="str">
        <f t="shared" si="3"/>
        <v>III</v>
      </c>
      <c r="AE8" s="150" t="str">
        <f>IF(AC8&gt;=9,"NO ACEPTABLE",IF(AC8&gt;=6,"IMPORTANTE",IF(AC8&gt;=3,"MODERADO",IF(AC8&lt;=2,"ACEPTABLE"))))</f>
        <v>MODERADO</v>
      </c>
      <c r="AF8" s="158"/>
      <c r="AG8" s="159"/>
      <c r="AH8" s="98" t="s">
        <v>213</v>
      </c>
      <c r="AI8" s="98" t="s">
        <v>214</v>
      </c>
      <c r="AJ8" s="75"/>
      <c r="AK8" s="104"/>
      <c r="AL8" s="105"/>
      <c r="GX8" s="110"/>
    </row>
    <row r="9" spans="1:206" s="144" customFormat="1" ht="265.5" customHeight="1" x14ac:dyDescent="0.2">
      <c r="A9" s="223"/>
      <c r="B9" s="226"/>
      <c r="C9" s="72" t="s">
        <v>76</v>
      </c>
      <c r="D9" s="107" t="s">
        <v>169</v>
      </c>
      <c r="E9" s="88" t="s">
        <v>170</v>
      </c>
      <c r="F9" s="89" t="s">
        <v>151</v>
      </c>
      <c r="G9" s="90"/>
      <c r="H9" s="134">
        <v>2</v>
      </c>
      <c r="I9" s="100">
        <v>1</v>
      </c>
      <c r="J9" s="71">
        <v>0</v>
      </c>
      <c r="K9" s="101">
        <v>0</v>
      </c>
      <c r="L9" s="102">
        <v>0</v>
      </c>
      <c r="M9" s="103">
        <v>0</v>
      </c>
      <c r="N9" s="173">
        <f>SUM(H9:M9)</f>
        <v>3</v>
      </c>
      <c r="O9" s="146">
        <v>8</v>
      </c>
      <c r="P9" s="147">
        <v>0</v>
      </c>
      <c r="Q9" s="148">
        <v>0</v>
      </c>
      <c r="R9" s="171" t="s">
        <v>165</v>
      </c>
      <c r="S9" s="73" t="s">
        <v>165</v>
      </c>
      <c r="T9" s="73" t="s">
        <v>165</v>
      </c>
      <c r="U9" s="171">
        <v>1</v>
      </c>
      <c r="V9" s="66">
        <v>0</v>
      </c>
      <c r="W9" s="88">
        <v>0</v>
      </c>
      <c r="X9" s="152">
        <f t="shared" si="0"/>
        <v>1</v>
      </c>
      <c r="Y9" s="171">
        <v>0</v>
      </c>
      <c r="Z9" s="66">
        <v>2</v>
      </c>
      <c r="AA9" s="88">
        <v>0</v>
      </c>
      <c r="AB9" s="152">
        <f t="shared" si="1"/>
        <v>2</v>
      </c>
      <c r="AC9" s="152">
        <f t="shared" si="2"/>
        <v>2</v>
      </c>
      <c r="AD9" s="172" t="str">
        <f t="shared" si="3"/>
        <v>IV</v>
      </c>
      <c r="AE9" s="152" t="str">
        <f>IF(AC9&gt;=9,"NO ACEPTABLE",IF(AC9&gt;=6,"IMPORTANTE",IF(AC9&gt;=3,"MODERADO",IF(AC9&lt;=2,"ACEPTABLE"))))</f>
        <v>ACEPTABLE</v>
      </c>
      <c r="AF9" s="153"/>
      <c r="AG9" s="154"/>
      <c r="AH9" s="66"/>
      <c r="AI9" s="66" t="s">
        <v>171</v>
      </c>
      <c r="AJ9" s="88"/>
      <c r="AK9" s="78"/>
      <c r="AL9" s="79"/>
      <c r="GX9" s="145"/>
    </row>
    <row r="10" spans="1:206" s="144" customFormat="1" ht="96.75" customHeight="1" x14ac:dyDescent="0.2">
      <c r="A10" s="223"/>
      <c r="B10" s="226"/>
      <c r="C10" s="72" t="s">
        <v>65</v>
      </c>
      <c r="D10" s="107" t="s">
        <v>172</v>
      </c>
      <c r="E10" s="88" t="s">
        <v>173</v>
      </c>
      <c r="F10" s="89" t="s">
        <v>151</v>
      </c>
      <c r="G10" s="90"/>
      <c r="H10" s="133">
        <v>2</v>
      </c>
      <c r="I10" s="91">
        <v>1</v>
      </c>
      <c r="J10" s="70">
        <v>0</v>
      </c>
      <c r="K10" s="92">
        <v>0</v>
      </c>
      <c r="L10" s="93">
        <v>0</v>
      </c>
      <c r="M10" s="94">
        <v>0</v>
      </c>
      <c r="N10" s="170">
        <f t="shared" ref="N10:N16" si="4">SUM(H10:M10)</f>
        <v>3</v>
      </c>
      <c r="O10" s="146">
        <v>5</v>
      </c>
      <c r="P10" s="147">
        <v>0</v>
      </c>
      <c r="Q10" s="148">
        <v>0</v>
      </c>
      <c r="R10" s="65" t="s">
        <v>165</v>
      </c>
      <c r="S10" s="149" t="s">
        <v>165</v>
      </c>
      <c r="T10" s="149" t="s">
        <v>165</v>
      </c>
      <c r="U10" s="65">
        <v>1</v>
      </c>
      <c r="V10" s="98">
        <v>0</v>
      </c>
      <c r="W10" s="75">
        <v>0</v>
      </c>
      <c r="X10" s="150">
        <f t="shared" si="0"/>
        <v>1</v>
      </c>
      <c r="Y10" s="65">
        <v>0</v>
      </c>
      <c r="Z10" s="98">
        <v>2</v>
      </c>
      <c r="AA10" s="75">
        <v>0</v>
      </c>
      <c r="AB10" s="150">
        <f t="shared" si="1"/>
        <v>2</v>
      </c>
      <c r="AC10" s="150">
        <f t="shared" si="2"/>
        <v>2</v>
      </c>
      <c r="AD10" s="151" t="str">
        <f t="shared" si="3"/>
        <v>IV</v>
      </c>
      <c r="AE10" s="152" t="s">
        <v>86</v>
      </c>
      <c r="AF10" s="153"/>
      <c r="AG10" s="154"/>
      <c r="AH10" s="66" t="s">
        <v>174</v>
      </c>
      <c r="AI10" s="66" t="s">
        <v>175</v>
      </c>
      <c r="AJ10" s="88"/>
      <c r="AK10" s="78"/>
      <c r="AL10" s="79"/>
      <c r="GX10" s="145"/>
    </row>
    <row r="11" spans="1:206" s="144" customFormat="1" ht="242.25" customHeight="1" x14ac:dyDescent="0.2">
      <c r="A11" s="223"/>
      <c r="B11" s="226"/>
      <c r="C11" s="72" t="s">
        <v>65</v>
      </c>
      <c r="D11" s="107" t="s">
        <v>220</v>
      </c>
      <c r="E11" s="88" t="s">
        <v>221</v>
      </c>
      <c r="F11" s="89"/>
      <c r="G11" s="95" t="s">
        <v>151</v>
      </c>
      <c r="H11" s="133">
        <v>2</v>
      </c>
      <c r="I11" s="91">
        <v>1</v>
      </c>
      <c r="J11" s="70">
        <v>0</v>
      </c>
      <c r="K11" s="92">
        <v>0</v>
      </c>
      <c r="L11" s="93">
        <v>0</v>
      </c>
      <c r="M11" s="94">
        <v>0</v>
      </c>
      <c r="N11" s="170">
        <f t="shared" si="4"/>
        <v>3</v>
      </c>
      <c r="O11" s="146">
        <v>1</v>
      </c>
      <c r="P11" s="147">
        <v>0</v>
      </c>
      <c r="Q11" s="148">
        <v>0</v>
      </c>
      <c r="R11" s="65" t="s">
        <v>165</v>
      </c>
      <c r="S11" s="149" t="s">
        <v>165</v>
      </c>
      <c r="T11" s="149" t="s">
        <v>165</v>
      </c>
      <c r="U11" s="65">
        <v>0</v>
      </c>
      <c r="V11" s="98">
        <v>2</v>
      </c>
      <c r="W11" s="75">
        <v>0</v>
      </c>
      <c r="X11" s="150">
        <f t="shared" si="0"/>
        <v>2</v>
      </c>
      <c r="Y11" s="65">
        <v>0</v>
      </c>
      <c r="Z11" s="98">
        <v>2</v>
      </c>
      <c r="AA11" s="75">
        <v>0</v>
      </c>
      <c r="AB11" s="150">
        <f t="shared" si="1"/>
        <v>2</v>
      </c>
      <c r="AC11" s="150">
        <f t="shared" si="2"/>
        <v>4</v>
      </c>
      <c r="AD11" s="151" t="str">
        <f t="shared" si="3"/>
        <v>III</v>
      </c>
      <c r="AE11" s="150" t="str">
        <f t="shared" ref="AE11:AE16" si="5">IF(AC11&gt;=9,"NO ACEPTABLE",IF(AC11&gt;=6,"IMPORTANTE",IF(AC11&gt;=3,"MODERADO",IF(AC11&lt;=2,"ACEPTABLE"))))</f>
        <v>MODERADO</v>
      </c>
      <c r="AF11" s="153"/>
      <c r="AG11" s="154"/>
      <c r="AH11" s="66"/>
      <c r="AI11" s="66" t="s">
        <v>222</v>
      </c>
      <c r="AJ11" s="88"/>
      <c r="AK11" s="78"/>
      <c r="AL11" s="79"/>
      <c r="GX11" s="145"/>
    </row>
    <row r="12" spans="1:206" s="144" customFormat="1" ht="244.5" customHeight="1" x14ac:dyDescent="0.2">
      <c r="A12" s="223"/>
      <c r="B12" s="226"/>
      <c r="C12" s="72" t="s">
        <v>87</v>
      </c>
      <c r="D12" s="107" t="s">
        <v>223</v>
      </c>
      <c r="E12" s="88" t="s">
        <v>224</v>
      </c>
      <c r="F12" s="89"/>
      <c r="G12" s="95" t="s">
        <v>151</v>
      </c>
      <c r="H12" s="133">
        <v>2</v>
      </c>
      <c r="I12" s="91">
        <v>1</v>
      </c>
      <c r="J12" s="70">
        <v>0</v>
      </c>
      <c r="K12" s="92">
        <v>0</v>
      </c>
      <c r="L12" s="93">
        <v>0</v>
      </c>
      <c r="M12" s="94">
        <v>0</v>
      </c>
      <c r="N12" s="170">
        <f t="shared" si="4"/>
        <v>3</v>
      </c>
      <c r="O12" s="146">
        <v>1</v>
      </c>
      <c r="P12" s="147">
        <v>0</v>
      </c>
      <c r="Q12" s="148">
        <v>0</v>
      </c>
      <c r="R12" s="65" t="s">
        <v>165</v>
      </c>
      <c r="S12" s="149" t="s">
        <v>165</v>
      </c>
      <c r="T12" s="149" t="s">
        <v>165</v>
      </c>
      <c r="U12" s="65">
        <v>1</v>
      </c>
      <c r="V12" s="98">
        <v>0</v>
      </c>
      <c r="W12" s="75">
        <v>0</v>
      </c>
      <c r="X12" s="150">
        <f t="shared" si="0"/>
        <v>1</v>
      </c>
      <c r="Y12" s="65">
        <v>0</v>
      </c>
      <c r="Z12" s="98">
        <v>2</v>
      </c>
      <c r="AA12" s="75">
        <v>0</v>
      </c>
      <c r="AB12" s="150">
        <f t="shared" si="1"/>
        <v>2</v>
      </c>
      <c r="AC12" s="150">
        <f t="shared" si="2"/>
        <v>2</v>
      </c>
      <c r="AD12" s="151" t="str">
        <f t="shared" si="3"/>
        <v>IV</v>
      </c>
      <c r="AE12" s="150" t="str">
        <f t="shared" si="5"/>
        <v>ACEPTABLE</v>
      </c>
      <c r="AF12" s="153"/>
      <c r="AG12" s="154"/>
      <c r="AH12" s="66" t="s">
        <v>225</v>
      </c>
      <c r="AI12" s="66" t="s">
        <v>226</v>
      </c>
      <c r="AJ12" s="88" t="s">
        <v>227</v>
      </c>
      <c r="AK12" s="78"/>
      <c r="AL12" s="79"/>
      <c r="GX12" s="145"/>
    </row>
    <row r="13" spans="1:206" s="160" customFormat="1" ht="310.5" customHeight="1" x14ac:dyDescent="0.2">
      <c r="A13" s="223"/>
      <c r="B13" s="226"/>
      <c r="C13" s="69" t="s">
        <v>156</v>
      </c>
      <c r="D13" s="108" t="s">
        <v>176</v>
      </c>
      <c r="E13" s="75" t="s">
        <v>177</v>
      </c>
      <c r="F13" s="99" t="s">
        <v>151</v>
      </c>
      <c r="G13" s="68"/>
      <c r="H13" s="133">
        <v>2</v>
      </c>
      <c r="I13" s="91">
        <v>1</v>
      </c>
      <c r="J13" s="70">
        <v>0</v>
      </c>
      <c r="K13" s="92">
        <v>0</v>
      </c>
      <c r="L13" s="93">
        <v>0</v>
      </c>
      <c r="M13" s="94">
        <v>0</v>
      </c>
      <c r="N13" s="170">
        <f t="shared" si="4"/>
        <v>3</v>
      </c>
      <c r="O13" s="155">
        <v>8</v>
      </c>
      <c r="P13" s="156">
        <v>0</v>
      </c>
      <c r="Q13" s="157">
        <v>0</v>
      </c>
      <c r="R13" s="65" t="s">
        <v>165</v>
      </c>
      <c r="S13" s="149" t="s">
        <v>165</v>
      </c>
      <c r="T13" s="149" t="s">
        <v>165</v>
      </c>
      <c r="U13" s="65">
        <v>1</v>
      </c>
      <c r="V13" s="98">
        <v>0</v>
      </c>
      <c r="W13" s="75">
        <v>0</v>
      </c>
      <c r="X13" s="150">
        <f t="shared" si="0"/>
        <v>1</v>
      </c>
      <c r="Y13" s="65">
        <v>0</v>
      </c>
      <c r="Z13" s="98">
        <v>2</v>
      </c>
      <c r="AA13" s="75">
        <v>0</v>
      </c>
      <c r="AB13" s="150">
        <f t="shared" si="1"/>
        <v>2</v>
      </c>
      <c r="AC13" s="150">
        <f t="shared" si="2"/>
        <v>2</v>
      </c>
      <c r="AD13" s="151" t="str">
        <f t="shared" si="3"/>
        <v>IV</v>
      </c>
      <c r="AE13" s="150" t="str">
        <f t="shared" si="5"/>
        <v>ACEPTABLE</v>
      </c>
      <c r="AF13" s="158"/>
      <c r="AG13" s="159"/>
      <c r="AH13" s="98" t="s">
        <v>178</v>
      </c>
      <c r="AI13" s="98" t="s">
        <v>179</v>
      </c>
      <c r="AJ13" s="75"/>
      <c r="AK13" s="104"/>
      <c r="AL13" s="105"/>
    </row>
    <row r="14" spans="1:206" s="160" customFormat="1" ht="204" x14ac:dyDescent="0.2">
      <c r="A14" s="223"/>
      <c r="B14" s="226"/>
      <c r="C14" s="69" t="s">
        <v>232</v>
      </c>
      <c r="D14" s="108" t="s">
        <v>195</v>
      </c>
      <c r="E14" s="75" t="s">
        <v>182</v>
      </c>
      <c r="F14" s="99" t="s">
        <v>151</v>
      </c>
      <c r="G14" s="68"/>
      <c r="H14" s="133">
        <v>2</v>
      </c>
      <c r="I14" s="91">
        <v>1</v>
      </c>
      <c r="J14" s="70">
        <v>0</v>
      </c>
      <c r="K14" s="92">
        <v>0</v>
      </c>
      <c r="L14" s="93">
        <v>0</v>
      </c>
      <c r="M14" s="94">
        <v>0</v>
      </c>
      <c r="N14" s="170">
        <f t="shared" si="4"/>
        <v>3</v>
      </c>
      <c r="O14" s="155">
        <v>8</v>
      </c>
      <c r="P14" s="156">
        <v>0</v>
      </c>
      <c r="Q14" s="157">
        <v>0</v>
      </c>
      <c r="R14" s="65" t="s">
        <v>165</v>
      </c>
      <c r="S14" s="149" t="s">
        <v>165</v>
      </c>
      <c r="T14" s="149" t="s">
        <v>165</v>
      </c>
      <c r="U14" s="65">
        <v>1</v>
      </c>
      <c r="V14" s="98">
        <v>0</v>
      </c>
      <c r="W14" s="75">
        <v>0</v>
      </c>
      <c r="X14" s="150">
        <f t="shared" si="0"/>
        <v>1</v>
      </c>
      <c r="Y14" s="65">
        <v>0</v>
      </c>
      <c r="Z14" s="98">
        <v>0</v>
      </c>
      <c r="AA14" s="75">
        <v>3</v>
      </c>
      <c r="AB14" s="150">
        <f t="shared" si="1"/>
        <v>3</v>
      </c>
      <c r="AC14" s="150">
        <f t="shared" si="2"/>
        <v>3</v>
      </c>
      <c r="AD14" s="151" t="str">
        <f t="shared" si="3"/>
        <v>III</v>
      </c>
      <c r="AE14" s="150" t="str">
        <f t="shared" si="5"/>
        <v>MODERADO</v>
      </c>
      <c r="AF14" s="158"/>
      <c r="AG14" s="159"/>
      <c r="AH14" s="98" t="s">
        <v>183</v>
      </c>
      <c r="AI14" s="98" t="s">
        <v>196</v>
      </c>
      <c r="AJ14" s="75"/>
      <c r="AK14" s="104"/>
      <c r="AL14" s="105"/>
    </row>
    <row r="15" spans="1:206" s="160" customFormat="1" ht="165.75" x14ac:dyDescent="0.2">
      <c r="A15" s="223"/>
      <c r="B15" s="226"/>
      <c r="C15" s="69" t="s">
        <v>153</v>
      </c>
      <c r="D15" s="108" t="s">
        <v>185</v>
      </c>
      <c r="E15" s="75" t="s">
        <v>186</v>
      </c>
      <c r="F15" s="99" t="s">
        <v>151</v>
      </c>
      <c r="G15" s="68"/>
      <c r="H15" s="133">
        <v>2</v>
      </c>
      <c r="I15" s="91">
        <v>1</v>
      </c>
      <c r="J15" s="70">
        <v>0</v>
      </c>
      <c r="K15" s="92">
        <v>0</v>
      </c>
      <c r="L15" s="93">
        <v>0</v>
      </c>
      <c r="M15" s="94">
        <v>0</v>
      </c>
      <c r="N15" s="170">
        <f t="shared" si="4"/>
        <v>3</v>
      </c>
      <c r="O15" s="155">
        <v>8</v>
      </c>
      <c r="P15" s="156">
        <v>0</v>
      </c>
      <c r="Q15" s="157">
        <v>0</v>
      </c>
      <c r="R15" s="65" t="s">
        <v>165</v>
      </c>
      <c r="S15" s="149" t="s">
        <v>165</v>
      </c>
      <c r="T15" s="149" t="s">
        <v>165</v>
      </c>
      <c r="U15" s="65">
        <v>1</v>
      </c>
      <c r="V15" s="98">
        <v>0</v>
      </c>
      <c r="W15" s="75">
        <v>0</v>
      </c>
      <c r="X15" s="150">
        <f t="shared" si="0"/>
        <v>1</v>
      </c>
      <c r="Y15" s="65">
        <v>0</v>
      </c>
      <c r="Z15" s="98">
        <v>0</v>
      </c>
      <c r="AA15" s="75">
        <v>3</v>
      </c>
      <c r="AB15" s="150">
        <f t="shared" si="1"/>
        <v>3</v>
      </c>
      <c r="AC15" s="150">
        <f t="shared" si="2"/>
        <v>3</v>
      </c>
      <c r="AD15" s="151" t="str">
        <f t="shared" si="3"/>
        <v>III</v>
      </c>
      <c r="AE15" s="150" t="str">
        <f t="shared" si="5"/>
        <v>MODERADO</v>
      </c>
      <c r="AF15" s="158"/>
      <c r="AG15" s="159"/>
      <c r="AH15" s="98"/>
      <c r="AI15" s="98" t="s">
        <v>187</v>
      </c>
      <c r="AJ15" s="75"/>
      <c r="AK15" s="104"/>
      <c r="AL15" s="105"/>
    </row>
    <row r="16" spans="1:206" s="160" customFormat="1" ht="165.75" x14ac:dyDescent="0.2">
      <c r="A16" s="224"/>
      <c r="B16" s="227"/>
      <c r="C16" s="69" t="s">
        <v>161</v>
      </c>
      <c r="D16" s="108" t="s">
        <v>188</v>
      </c>
      <c r="E16" s="75" t="s">
        <v>189</v>
      </c>
      <c r="F16" s="99" t="s">
        <v>151</v>
      </c>
      <c r="G16" s="68"/>
      <c r="H16" s="89">
        <v>2</v>
      </c>
      <c r="I16" s="91">
        <v>1</v>
      </c>
      <c r="J16" s="70">
        <v>0</v>
      </c>
      <c r="K16" s="92">
        <v>0</v>
      </c>
      <c r="L16" s="93">
        <v>0</v>
      </c>
      <c r="M16" s="94">
        <v>0</v>
      </c>
      <c r="N16" s="170">
        <f t="shared" si="4"/>
        <v>3</v>
      </c>
      <c r="O16" s="155">
        <v>8</v>
      </c>
      <c r="P16" s="156">
        <v>0</v>
      </c>
      <c r="Q16" s="157">
        <v>0</v>
      </c>
      <c r="R16" s="65" t="s">
        <v>165</v>
      </c>
      <c r="S16" s="149" t="s">
        <v>165</v>
      </c>
      <c r="T16" s="149" t="s">
        <v>165</v>
      </c>
      <c r="U16" s="65">
        <v>0</v>
      </c>
      <c r="V16" s="98">
        <v>2</v>
      </c>
      <c r="W16" s="75">
        <v>0</v>
      </c>
      <c r="X16" s="150">
        <f t="shared" si="0"/>
        <v>2</v>
      </c>
      <c r="Y16" s="65">
        <v>0</v>
      </c>
      <c r="Z16" s="98">
        <v>0</v>
      </c>
      <c r="AA16" s="75">
        <v>3</v>
      </c>
      <c r="AB16" s="150">
        <f t="shared" si="1"/>
        <v>3</v>
      </c>
      <c r="AC16" s="150">
        <f t="shared" si="2"/>
        <v>6</v>
      </c>
      <c r="AD16" s="151" t="str">
        <f t="shared" si="3"/>
        <v>II</v>
      </c>
      <c r="AE16" s="150" t="str">
        <f t="shared" si="5"/>
        <v>IMPORTANTE</v>
      </c>
      <c r="AF16" s="158"/>
      <c r="AG16" s="159"/>
      <c r="AH16" s="98" t="s">
        <v>190</v>
      </c>
      <c r="AI16" s="98" t="s">
        <v>191</v>
      </c>
      <c r="AJ16" s="75"/>
      <c r="AK16" s="104"/>
      <c r="AL16" s="105"/>
    </row>
  </sheetData>
  <mergeCells count="24">
    <mergeCell ref="F1:I1"/>
    <mergeCell ref="F3:N3"/>
    <mergeCell ref="F4:N4"/>
    <mergeCell ref="A5:A6"/>
    <mergeCell ref="B5:B6"/>
    <mergeCell ref="C5:D5"/>
    <mergeCell ref="E5:E6"/>
    <mergeCell ref="F5:G5"/>
    <mergeCell ref="H5:N5"/>
    <mergeCell ref="AK5:AL5"/>
    <mergeCell ref="A7:A16"/>
    <mergeCell ref="B7:B16"/>
    <mergeCell ref="Y5:AA5"/>
    <mergeCell ref="AB5:AB6"/>
    <mergeCell ref="AC5:AC6"/>
    <mergeCell ref="AD5:AD6"/>
    <mergeCell ref="AE5:AE6"/>
    <mergeCell ref="AF5:AJ5"/>
    <mergeCell ref="O5:O6"/>
    <mergeCell ref="P5:P6"/>
    <mergeCell ref="Q5:Q6"/>
    <mergeCell ref="R5:T5"/>
    <mergeCell ref="U5:W5"/>
    <mergeCell ref="X5:X6"/>
  </mergeCells>
  <conditionalFormatting sqref="AD7:AD16">
    <cfRule type="cellIs" dxfId="59" priority="1" operator="equal">
      <formula>"IV"</formula>
    </cfRule>
    <cfRule type="cellIs" dxfId="58" priority="2" operator="equal">
      <formula>"III"</formula>
    </cfRule>
    <cfRule type="cellIs" dxfId="57" priority="3" operator="equal">
      <formula>"II"</formula>
    </cfRule>
    <cfRule type="cellIs" dxfId="56" priority="4" operator="equal">
      <formula>"I"</formula>
    </cfRule>
  </conditionalFormatting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Brush" shapeId="14347" r:id="rId3">
          <objectPr defaultSize="0" autoFill="0" autoLine="0" autoPict="0" r:id="rId4">
            <anchor moveWithCells="1" sizeWithCells="1">
              <from>
                <xdr:col>26</xdr:col>
                <xdr:colOff>0</xdr:colOff>
                <xdr:row>4</xdr:row>
                <xdr:rowOff>0</xdr:rowOff>
              </from>
              <to>
                <xdr:col>26</xdr:col>
                <xdr:colOff>0</xdr:colOff>
                <xdr:row>4</xdr:row>
                <xdr:rowOff>0</xdr:rowOff>
              </to>
            </anchor>
          </objectPr>
        </oleObject>
      </mc:Choice>
      <mc:Fallback>
        <oleObject progId="PBrush" shapeId="14347" r:id="rId3"/>
      </mc:Fallback>
    </mc:AlternateContent>
  </oleObjec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Instrucciones!$I$62:$I$75</xm:f>
          </x14:formula1>
          <xm:sqref>C7:C16</xm:sqref>
        </x14:dataValidation>
        <x14:dataValidation type="list" allowBlank="1" showInputMessage="1" showErrorMessage="1">
          <x14:formula1>
            <xm:f>Instrucciones!$N$17:$N$20</xm:f>
          </x14:formula1>
          <xm:sqref>U7:W16</xm:sqref>
        </x14:dataValidation>
        <x14:dataValidation type="list" allowBlank="1" showInputMessage="1" showErrorMessage="1">
          <x14:formula1>
            <xm:f>Instrucciones!$N$24:$N$27</xm:f>
          </x14:formula1>
          <xm:sqref>Y7:AA16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X12"/>
  <sheetViews>
    <sheetView zoomScale="70" zoomScaleNormal="70" workbookViewId="0">
      <pane xSplit="4" ySplit="6" topLeftCell="E7" activePane="bottomRight" state="frozen"/>
      <selection pane="topRight" activeCell="E1" sqref="E1"/>
      <selection pane="bottomLeft" activeCell="A7" sqref="A7"/>
      <selection pane="bottomRight" activeCell="F3" sqref="F3:N3"/>
    </sheetView>
  </sheetViews>
  <sheetFormatPr baseColWidth="10" defaultRowHeight="12.75" x14ac:dyDescent="0.2"/>
  <cols>
    <col min="1" max="1" width="7.7109375" customWidth="1"/>
    <col min="2" max="2" width="18.7109375" customWidth="1"/>
    <col min="3" max="3" width="13" customWidth="1"/>
    <col min="4" max="4" width="20.28515625" customWidth="1"/>
    <col min="5" max="5" width="27.7109375" customWidth="1"/>
    <col min="6" max="6" width="8.140625" customWidth="1"/>
    <col min="7" max="7" width="8.42578125" customWidth="1"/>
    <col min="8" max="8" width="7.140625" customWidth="1"/>
    <col min="9" max="10" width="6.28515625" customWidth="1"/>
    <col min="11" max="11" width="6" customWidth="1"/>
    <col min="12" max="12" width="6.28515625" customWidth="1"/>
    <col min="13" max="13" width="7.140625" customWidth="1"/>
    <col min="14" max="14" width="6.5703125" customWidth="1"/>
    <col min="15" max="15" width="15.28515625" customWidth="1"/>
    <col min="16" max="16" width="11.28515625" customWidth="1"/>
    <col min="17" max="17" width="11.42578125" customWidth="1"/>
    <col min="18" max="18" width="18.28515625" customWidth="1"/>
    <col min="19" max="19" width="12.85546875" customWidth="1"/>
    <col min="20" max="20" width="15.5703125" customWidth="1"/>
    <col min="21" max="30" width="8.7109375" customWidth="1"/>
    <col min="31" max="31" width="15.28515625" customWidth="1"/>
    <col min="34" max="35" width="34.7109375" customWidth="1"/>
    <col min="37" max="37" width="27.28515625" customWidth="1"/>
    <col min="38" max="38" width="23.7109375" customWidth="1"/>
  </cols>
  <sheetData>
    <row r="1" spans="1:206" s="163" customFormat="1" ht="20.25" x14ac:dyDescent="0.2">
      <c r="A1" s="162"/>
      <c r="B1" s="162"/>
      <c r="C1" s="162"/>
      <c r="D1" s="162"/>
      <c r="E1" s="165" t="s">
        <v>198</v>
      </c>
      <c r="F1" s="259">
        <v>42893</v>
      </c>
      <c r="G1" s="216"/>
      <c r="H1" s="216"/>
      <c r="I1" s="216"/>
      <c r="J1" s="164"/>
      <c r="K1" s="164"/>
      <c r="L1" s="164"/>
      <c r="M1" s="164"/>
      <c r="N1" s="164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/>
    </row>
    <row r="2" spans="1:206" s="163" customFormat="1" ht="20.25" x14ac:dyDescent="0.2">
      <c r="A2" s="162"/>
      <c r="B2" s="162"/>
      <c r="C2" s="162"/>
      <c r="D2" s="162"/>
      <c r="E2" s="165" t="s">
        <v>199</v>
      </c>
      <c r="F2" s="167"/>
      <c r="G2" s="167"/>
      <c r="H2" s="167"/>
      <c r="I2" s="167"/>
      <c r="J2" s="164"/>
      <c r="K2" s="164"/>
      <c r="L2" s="164"/>
      <c r="M2" s="164"/>
      <c r="N2" s="164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/>
      <c r="AL2" s="162"/>
    </row>
    <row r="3" spans="1:206" s="163" customFormat="1" ht="20.25" x14ac:dyDescent="0.2">
      <c r="A3" s="162"/>
      <c r="B3" s="162"/>
      <c r="C3" s="162"/>
      <c r="D3" s="162"/>
      <c r="E3" s="165" t="s">
        <v>200</v>
      </c>
      <c r="F3" s="216"/>
      <c r="G3" s="216"/>
      <c r="H3" s="216"/>
      <c r="I3" s="216"/>
      <c r="J3" s="216"/>
      <c r="K3" s="216"/>
      <c r="L3" s="216"/>
      <c r="M3" s="216"/>
      <c r="N3" s="216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62"/>
    </row>
    <row r="4" spans="1:206" s="161" customFormat="1" ht="21" thickBot="1" x14ac:dyDescent="0.25">
      <c r="A4" s="162"/>
      <c r="B4" s="162"/>
      <c r="C4" s="162"/>
      <c r="D4" s="162"/>
      <c r="E4" s="166" t="s">
        <v>201</v>
      </c>
      <c r="F4" s="217"/>
      <c r="G4" s="217"/>
      <c r="H4" s="217"/>
      <c r="I4" s="217"/>
      <c r="J4" s="217"/>
      <c r="K4" s="217"/>
      <c r="L4" s="217"/>
      <c r="M4" s="217"/>
      <c r="N4" s="217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</row>
    <row r="5" spans="1:206" s="109" customFormat="1" ht="27.75" customHeight="1" thickBot="1" x14ac:dyDescent="0.2">
      <c r="A5" s="230" t="s">
        <v>163</v>
      </c>
      <c r="B5" s="228" t="s">
        <v>117</v>
      </c>
      <c r="C5" s="248" t="s">
        <v>119</v>
      </c>
      <c r="D5" s="249"/>
      <c r="E5" s="218" t="s">
        <v>121</v>
      </c>
      <c r="F5" s="230" t="s">
        <v>120</v>
      </c>
      <c r="G5" s="231"/>
      <c r="H5" s="230" t="s">
        <v>1</v>
      </c>
      <c r="I5" s="232"/>
      <c r="J5" s="232"/>
      <c r="K5" s="232"/>
      <c r="L5" s="232"/>
      <c r="M5" s="232"/>
      <c r="N5" s="228"/>
      <c r="O5" s="257" t="s">
        <v>2</v>
      </c>
      <c r="P5" s="220" t="s">
        <v>167</v>
      </c>
      <c r="Q5" s="236" t="s">
        <v>166</v>
      </c>
      <c r="R5" s="250" t="s">
        <v>3</v>
      </c>
      <c r="S5" s="251"/>
      <c r="T5" s="252"/>
      <c r="U5" s="250" t="s">
        <v>4</v>
      </c>
      <c r="V5" s="251"/>
      <c r="W5" s="252"/>
      <c r="X5" s="244" t="s">
        <v>140</v>
      </c>
      <c r="Y5" s="230" t="s">
        <v>5</v>
      </c>
      <c r="Z5" s="253"/>
      <c r="AA5" s="254"/>
      <c r="AB5" s="246" t="s">
        <v>141</v>
      </c>
      <c r="AC5" s="242" t="s">
        <v>192</v>
      </c>
      <c r="AD5" s="244" t="s">
        <v>150</v>
      </c>
      <c r="AE5" s="244" t="s">
        <v>142</v>
      </c>
      <c r="AF5" s="239" t="s">
        <v>118</v>
      </c>
      <c r="AG5" s="240"/>
      <c r="AH5" s="240"/>
      <c r="AI5" s="240"/>
      <c r="AJ5" s="241"/>
      <c r="AK5" s="255" t="s">
        <v>26</v>
      </c>
      <c r="AL5" s="256"/>
      <c r="GX5" s="110">
        <v>6</v>
      </c>
    </row>
    <row r="6" spans="1:206" s="109" customFormat="1" ht="104.25" customHeight="1" thickBot="1" x14ac:dyDescent="0.2">
      <c r="A6" s="238"/>
      <c r="B6" s="229"/>
      <c r="C6" s="113" t="s">
        <v>154</v>
      </c>
      <c r="D6" s="114" t="s">
        <v>155</v>
      </c>
      <c r="E6" s="219"/>
      <c r="F6" s="115" t="s">
        <v>6</v>
      </c>
      <c r="G6" s="116" t="s">
        <v>7</v>
      </c>
      <c r="H6" s="117" t="s">
        <v>8</v>
      </c>
      <c r="I6" s="118" t="s">
        <v>9</v>
      </c>
      <c r="J6" s="119" t="s">
        <v>136</v>
      </c>
      <c r="K6" s="120" t="s">
        <v>137</v>
      </c>
      <c r="L6" s="168" t="s">
        <v>203</v>
      </c>
      <c r="M6" s="121" t="s">
        <v>138</v>
      </c>
      <c r="N6" s="122" t="s">
        <v>10</v>
      </c>
      <c r="O6" s="258"/>
      <c r="P6" s="221"/>
      <c r="Q6" s="237"/>
      <c r="R6" s="123" t="s">
        <v>11</v>
      </c>
      <c r="S6" s="124" t="s">
        <v>12</v>
      </c>
      <c r="T6" s="116" t="s">
        <v>13</v>
      </c>
      <c r="U6" s="125" t="s">
        <v>14</v>
      </c>
      <c r="V6" s="126" t="s">
        <v>15</v>
      </c>
      <c r="W6" s="127" t="s">
        <v>16</v>
      </c>
      <c r="X6" s="245"/>
      <c r="Y6" s="125" t="s">
        <v>17</v>
      </c>
      <c r="Z6" s="126" t="s">
        <v>18</v>
      </c>
      <c r="AA6" s="127" t="s">
        <v>19</v>
      </c>
      <c r="AB6" s="247"/>
      <c r="AC6" s="243"/>
      <c r="AD6" s="245"/>
      <c r="AE6" s="245"/>
      <c r="AF6" s="128" t="s">
        <v>20</v>
      </c>
      <c r="AG6" s="129" t="s">
        <v>21</v>
      </c>
      <c r="AH6" s="129" t="s">
        <v>22</v>
      </c>
      <c r="AI6" s="129" t="s">
        <v>23</v>
      </c>
      <c r="AJ6" s="130" t="s">
        <v>24</v>
      </c>
      <c r="AK6" s="131" t="s">
        <v>25</v>
      </c>
      <c r="AL6" s="132" t="s">
        <v>139</v>
      </c>
      <c r="GX6" s="110">
        <v>9</v>
      </c>
    </row>
    <row r="7" spans="1:206" s="144" customFormat="1" ht="265.5" customHeight="1" thickBot="1" x14ac:dyDescent="0.25">
      <c r="A7" s="222" t="s">
        <v>164</v>
      </c>
      <c r="B7" s="225" t="s">
        <v>234</v>
      </c>
      <c r="C7" s="81" t="s">
        <v>76</v>
      </c>
      <c r="D7" s="106" t="s">
        <v>169</v>
      </c>
      <c r="E7" s="74" t="s">
        <v>170</v>
      </c>
      <c r="F7" s="82" t="s">
        <v>151</v>
      </c>
      <c r="G7" s="67"/>
      <c r="H7" s="82">
        <v>1</v>
      </c>
      <c r="I7" s="83">
        <v>0</v>
      </c>
      <c r="J7" s="84">
        <v>0</v>
      </c>
      <c r="K7" s="85">
        <v>0</v>
      </c>
      <c r="L7" s="86">
        <v>0</v>
      </c>
      <c r="M7" s="87">
        <v>0</v>
      </c>
      <c r="N7" s="76">
        <f>SUM(H7:M7)</f>
        <v>1</v>
      </c>
      <c r="O7" s="135">
        <v>8</v>
      </c>
      <c r="P7" s="136">
        <v>0</v>
      </c>
      <c r="Q7" s="137">
        <v>0</v>
      </c>
      <c r="R7" s="138" t="s">
        <v>165</v>
      </c>
      <c r="S7" s="139" t="s">
        <v>165</v>
      </c>
      <c r="T7" s="139" t="s">
        <v>165</v>
      </c>
      <c r="U7" s="138">
        <v>1</v>
      </c>
      <c r="V7" s="80">
        <v>0</v>
      </c>
      <c r="W7" s="74">
        <v>0</v>
      </c>
      <c r="X7" s="140">
        <f t="shared" ref="X7:X12" si="0">SUM(U7:W7)</f>
        <v>1</v>
      </c>
      <c r="Y7" s="138">
        <v>0</v>
      </c>
      <c r="Z7" s="80">
        <v>2</v>
      </c>
      <c r="AA7" s="74">
        <v>0</v>
      </c>
      <c r="AB7" s="140">
        <f t="shared" ref="AB7:AB12" si="1">SUM(Y7,Z7,AA7)</f>
        <v>2</v>
      </c>
      <c r="AC7" s="140">
        <f t="shared" ref="AC7:AC12" si="2">X7*AB7</f>
        <v>2</v>
      </c>
      <c r="AD7" s="141" t="str">
        <f t="shared" ref="AD7:AD12" si="3">IF(AC7&lt;=2,"IV",IF(AC7&lt;=5,"III",IF(AC7&lt;=8,"II",IF(AC7=9,"I"))))</f>
        <v>IV</v>
      </c>
      <c r="AE7" s="140" t="str">
        <f>IF(AC7&gt;=9,"NO ACEPTABLE",IF(AC7&gt;=6,"IMPORTANTE",IF(AC7&gt;=3,"MODERADO",IF(AC7&lt;=2,"ACEPTABLE"))))</f>
        <v>ACEPTABLE</v>
      </c>
      <c r="AF7" s="142"/>
      <c r="AG7" s="143"/>
      <c r="AH7" s="80"/>
      <c r="AI7" s="80" t="s">
        <v>171</v>
      </c>
      <c r="AJ7" s="74"/>
      <c r="AK7" s="96"/>
      <c r="AL7" s="97"/>
      <c r="GX7" s="145"/>
    </row>
    <row r="8" spans="1:206" s="144" customFormat="1" ht="96.75" customHeight="1" thickBot="1" x14ac:dyDescent="0.25">
      <c r="A8" s="223"/>
      <c r="B8" s="226"/>
      <c r="C8" s="72" t="s">
        <v>65</v>
      </c>
      <c r="D8" s="107" t="s">
        <v>172</v>
      </c>
      <c r="E8" s="88" t="s">
        <v>173</v>
      </c>
      <c r="F8" s="89" t="s">
        <v>151</v>
      </c>
      <c r="G8" s="90"/>
      <c r="H8" s="99">
        <v>1</v>
      </c>
      <c r="I8" s="100">
        <v>0</v>
      </c>
      <c r="J8" s="71">
        <v>0</v>
      </c>
      <c r="K8" s="101">
        <v>0</v>
      </c>
      <c r="L8" s="102">
        <v>0</v>
      </c>
      <c r="M8" s="103">
        <v>0</v>
      </c>
      <c r="N8" s="76">
        <f t="shared" ref="N8:N12" si="4">SUM(H8:M8)</f>
        <v>1</v>
      </c>
      <c r="O8" s="146">
        <v>5</v>
      </c>
      <c r="P8" s="147">
        <v>0</v>
      </c>
      <c r="Q8" s="148">
        <v>0</v>
      </c>
      <c r="R8" s="65" t="s">
        <v>165</v>
      </c>
      <c r="S8" s="149" t="s">
        <v>165</v>
      </c>
      <c r="T8" s="149" t="s">
        <v>165</v>
      </c>
      <c r="U8" s="65">
        <v>1</v>
      </c>
      <c r="V8" s="98">
        <v>0</v>
      </c>
      <c r="W8" s="75">
        <v>0</v>
      </c>
      <c r="X8" s="150">
        <f t="shared" si="0"/>
        <v>1</v>
      </c>
      <c r="Y8" s="65">
        <v>0</v>
      </c>
      <c r="Z8" s="98">
        <v>2</v>
      </c>
      <c r="AA8" s="75">
        <v>0</v>
      </c>
      <c r="AB8" s="150">
        <f t="shared" si="1"/>
        <v>2</v>
      </c>
      <c r="AC8" s="150">
        <f t="shared" si="2"/>
        <v>2</v>
      </c>
      <c r="AD8" s="151" t="str">
        <f t="shared" si="3"/>
        <v>IV</v>
      </c>
      <c r="AE8" s="152" t="s">
        <v>86</v>
      </c>
      <c r="AF8" s="153"/>
      <c r="AG8" s="154"/>
      <c r="AH8" s="66" t="s">
        <v>174</v>
      </c>
      <c r="AI8" s="66" t="s">
        <v>175</v>
      </c>
      <c r="AJ8" s="88"/>
      <c r="AK8" s="78"/>
      <c r="AL8" s="79"/>
      <c r="GX8" s="145"/>
    </row>
    <row r="9" spans="1:206" s="160" customFormat="1" ht="310.5" customHeight="1" thickBot="1" x14ac:dyDescent="0.25">
      <c r="A9" s="223"/>
      <c r="B9" s="226"/>
      <c r="C9" s="69" t="s">
        <v>156</v>
      </c>
      <c r="D9" s="108" t="s">
        <v>176</v>
      </c>
      <c r="E9" s="75" t="s">
        <v>177</v>
      </c>
      <c r="F9" s="99" t="s">
        <v>151</v>
      </c>
      <c r="G9" s="68"/>
      <c r="H9" s="99">
        <v>1</v>
      </c>
      <c r="I9" s="100">
        <v>0</v>
      </c>
      <c r="J9" s="71">
        <v>0</v>
      </c>
      <c r="K9" s="101">
        <v>0</v>
      </c>
      <c r="L9" s="102">
        <v>0</v>
      </c>
      <c r="M9" s="103">
        <v>0</v>
      </c>
      <c r="N9" s="76">
        <f t="shared" si="4"/>
        <v>1</v>
      </c>
      <c r="O9" s="155">
        <v>8</v>
      </c>
      <c r="P9" s="156">
        <v>0</v>
      </c>
      <c r="Q9" s="157">
        <v>0</v>
      </c>
      <c r="R9" s="65" t="s">
        <v>165</v>
      </c>
      <c r="S9" s="149" t="s">
        <v>165</v>
      </c>
      <c r="T9" s="149" t="s">
        <v>165</v>
      </c>
      <c r="U9" s="65">
        <v>1</v>
      </c>
      <c r="V9" s="98">
        <v>0</v>
      </c>
      <c r="W9" s="75">
        <v>0</v>
      </c>
      <c r="X9" s="150">
        <f t="shared" si="0"/>
        <v>1</v>
      </c>
      <c r="Y9" s="65">
        <v>0</v>
      </c>
      <c r="Z9" s="98">
        <v>2</v>
      </c>
      <c r="AA9" s="75">
        <v>0</v>
      </c>
      <c r="AB9" s="150">
        <f t="shared" si="1"/>
        <v>2</v>
      </c>
      <c r="AC9" s="150">
        <f t="shared" si="2"/>
        <v>2</v>
      </c>
      <c r="AD9" s="151" t="str">
        <f t="shared" si="3"/>
        <v>IV</v>
      </c>
      <c r="AE9" s="150" t="str">
        <f>IF(AC9&gt;=9,"NO ACEPTABLE",IF(AC9&gt;=6,"IMPORTANTE",IF(AC9&gt;=3,"MODERADO",IF(AC9&lt;=2,"ACEPTABLE"))))</f>
        <v>ACEPTABLE</v>
      </c>
      <c r="AF9" s="158"/>
      <c r="AG9" s="159"/>
      <c r="AH9" s="98" t="s">
        <v>178</v>
      </c>
      <c r="AI9" s="98" t="s">
        <v>179</v>
      </c>
      <c r="AJ9" s="75"/>
      <c r="AK9" s="104"/>
      <c r="AL9" s="105"/>
    </row>
    <row r="10" spans="1:206" s="160" customFormat="1" ht="204.75" thickBot="1" x14ac:dyDescent="0.25">
      <c r="A10" s="223"/>
      <c r="B10" s="226"/>
      <c r="C10" s="69" t="s">
        <v>180</v>
      </c>
      <c r="D10" s="108" t="s">
        <v>195</v>
      </c>
      <c r="E10" s="75" t="s">
        <v>182</v>
      </c>
      <c r="F10" s="99" t="s">
        <v>151</v>
      </c>
      <c r="G10" s="68"/>
      <c r="H10" s="99">
        <v>1</v>
      </c>
      <c r="I10" s="100">
        <v>0</v>
      </c>
      <c r="J10" s="71">
        <v>0</v>
      </c>
      <c r="K10" s="101">
        <v>0</v>
      </c>
      <c r="L10" s="102">
        <v>0</v>
      </c>
      <c r="M10" s="103">
        <v>0</v>
      </c>
      <c r="N10" s="76">
        <f t="shared" si="4"/>
        <v>1</v>
      </c>
      <c r="O10" s="155">
        <v>8</v>
      </c>
      <c r="P10" s="156">
        <v>0</v>
      </c>
      <c r="Q10" s="157">
        <v>0</v>
      </c>
      <c r="R10" s="65" t="s">
        <v>165</v>
      </c>
      <c r="S10" s="149" t="s">
        <v>165</v>
      </c>
      <c r="T10" s="149" t="s">
        <v>165</v>
      </c>
      <c r="U10" s="65">
        <v>1</v>
      </c>
      <c r="V10" s="98">
        <v>0</v>
      </c>
      <c r="W10" s="75">
        <v>0</v>
      </c>
      <c r="X10" s="150">
        <f t="shared" si="0"/>
        <v>1</v>
      </c>
      <c r="Y10" s="65">
        <v>0</v>
      </c>
      <c r="Z10" s="98">
        <v>0</v>
      </c>
      <c r="AA10" s="75">
        <v>3</v>
      </c>
      <c r="AB10" s="150">
        <f t="shared" si="1"/>
        <v>3</v>
      </c>
      <c r="AC10" s="150">
        <f t="shared" si="2"/>
        <v>3</v>
      </c>
      <c r="AD10" s="151" t="str">
        <f t="shared" si="3"/>
        <v>III</v>
      </c>
      <c r="AE10" s="150" t="str">
        <f>IF(AC10&gt;=9,"NO ACEPTABLE",IF(AC10&gt;=6,"IMPORTANTE",IF(AC10&gt;=3,"MODERADO",IF(AC10&lt;=2,"ACEPTABLE"))))</f>
        <v>MODERADO</v>
      </c>
      <c r="AF10" s="158"/>
      <c r="AG10" s="159"/>
      <c r="AH10" s="98" t="s">
        <v>183</v>
      </c>
      <c r="AI10" s="98" t="s">
        <v>196</v>
      </c>
      <c r="AJ10" s="75"/>
      <c r="AK10" s="104"/>
      <c r="AL10" s="105"/>
    </row>
    <row r="11" spans="1:206" s="160" customFormat="1" ht="166.5" thickBot="1" x14ac:dyDescent="0.25">
      <c r="A11" s="223"/>
      <c r="B11" s="226"/>
      <c r="C11" s="69" t="s">
        <v>153</v>
      </c>
      <c r="D11" s="108" t="s">
        <v>185</v>
      </c>
      <c r="E11" s="75" t="s">
        <v>186</v>
      </c>
      <c r="F11" s="99" t="s">
        <v>151</v>
      </c>
      <c r="G11" s="68"/>
      <c r="H11" s="99">
        <v>1</v>
      </c>
      <c r="I11" s="100">
        <v>0</v>
      </c>
      <c r="J11" s="71">
        <v>0</v>
      </c>
      <c r="K11" s="101">
        <v>0</v>
      </c>
      <c r="L11" s="102">
        <v>0</v>
      </c>
      <c r="M11" s="103">
        <v>0</v>
      </c>
      <c r="N11" s="76">
        <f t="shared" si="4"/>
        <v>1</v>
      </c>
      <c r="O11" s="155">
        <v>8</v>
      </c>
      <c r="P11" s="156">
        <v>0</v>
      </c>
      <c r="Q11" s="157">
        <v>0</v>
      </c>
      <c r="R11" s="65" t="s">
        <v>165</v>
      </c>
      <c r="S11" s="149" t="s">
        <v>165</v>
      </c>
      <c r="T11" s="149" t="s">
        <v>165</v>
      </c>
      <c r="U11" s="65">
        <v>1</v>
      </c>
      <c r="V11" s="98">
        <v>0</v>
      </c>
      <c r="W11" s="75">
        <v>0</v>
      </c>
      <c r="X11" s="150">
        <f t="shared" si="0"/>
        <v>1</v>
      </c>
      <c r="Y11" s="65">
        <v>0</v>
      </c>
      <c r="Z11" s="98">
        <v>0</v>
      </c>
      <c r="AA11" s="75">
        <v>3</v>
      </c>
      <c r="AB11" s="150">
        <f t="shared" si="1"/>
        <v>3</v>
      </c>
      <c r="AC11" s="150">
        <f t="shared" si="2"/>
        <v>3</v>
      </c>
      <c r="AD11" s="151" t="str">
        <f t="shared" si="3"/>
        <v>III</v>
      </c>
      <c r="AE11" s="150" t="str">
        <f>IF(AC11&gt;=9,"NO ACEPTABLE",IF(AC11&gt;=6,"IMPORTANTE",IF(AC11&gt;=3,"MODERADO",IF(AC11&lt;=2,"ACEPTABLE"))))</f>
        <v>MODERADO</v>
      </c>
      <c r="AF11" s="158"/>
      <c r="AG11" s="159"/>
      <c r="AH11" s="98"/>
      <c r="AI11" s="98" t="s">
        <v>187</v>
      </c>
      <c r="AJ11" s="75"/>
      <c r="AK11" s="104"/>
      <c r="AL11" s="105"/>
    </row>
    <row r="12" spans="1:206" s="160" customFormat="1" ht="165.75" x14ac:dyDescent="0.2">
      <c r="A12" s="224"/>
      <c r="B12" s="227"/>
      <c r="C12" s="69" t="s">
        <v>161</v>
      </c>
      <c r="D12" s="108" t="s">
        <v>188</v>
      </c>
      <c r="E12" s="75" t="s">
        <v>189</v>
      </c>
      <c r="F12" s="99" t="s">
        <v>151</v>
      </c>
      <c r="G12" s="68"/>
      <c r="H12" s="99">
        <v>1</v>
      </c>
      <c r="I12" s="100">
        <v>0</v>
      </c>
      <c r="J12" s="71">
        <v>0</v>
      </c>
      <c r="K12" s="101">
        <v>0</v>
      </c>
      <c r="L12" s="102">
        <v>0</v>
      </c>
      <c r="M12" s="103">
        <v>0</v>
      </c>
      <c r="N12" s="76">
        <f t="shared" si="4"/>
        <v>1</v>
      </c>
      <c r="O12" s="155">
        <v>8</v>
      </c>
      <c r="P12" s="156">
        <v>0</v>
      </c>
      <c r="Q12" s="157">
        <v>0</v>
      </c>
      <c r="R12" s="65" t="s">
        <v>165</v>
      </c>
      <c r="S12" s="149" t="s">
        <v>165</v>
      </c>
      <c r="T12" s="149" t="s">
        <v>165</v>
      </c>
      <c r="U12" s="65">
        <v>0</v>
      </c>
      <c r="V12" s="98">
        <v>2</v>
      </c>
      <c r="W12" s="75">
        <v>0</v>
      </c>
      <c r="X12" s="150">
        <f t="shared" si="0"/>
        <v>2</v>
      </c>
      <c r="Y12" s="65">
        <v>0</v>
      </c>
      <c r="Z12" s="98">
        <v>0</v>
      </c>
      <c r="AA12" s="75">
        <v>3</v>
      </c>
      <c r="AB12" s="150">
        <f t="shared" si="1"/>
        <v>3</v>
      </c>
      <c r="AC12" s="150">
        <f t="shared" si="2"/>
        <v>6</v>
      </c>
      <c r="AD12" s="151" t="str">
        <f t="shared" si="3"/>
        <v>II</v>
      </c>
      <c r="AE12" s="150" t="str">
        <f>IF(AC12&gt;=9,"NO ACEPTABLE",IF(AC12&gt;=6,"IMPORTANTE",IF(AC12&gt;=3,"MODERADO",IF(AC12&lt;=2,"ACEPTABLE"))))</f>
        <v>IMPORTANTE</v>
      </c>
      <c r="AF12" s="158"/>
      <c r="AG12" s="159"/>
      <c r="AH12" s="98" t="s">
        <v>190</v>
      </c>
      <c r="AI12" s="98" t="s">
        <v>191</v>
      </c>
      <c r="AJ12" s="75"/>
      <c r="AK12" s="104"/>
      <c r="AL12" s="105"/>
    </row>
  </sheetData>
  <mergeCells count="24">
    <mergeCell ref="F1:I1"/>
    <mergeCell ref="F3:N3"/>
    <mergeCell ref="F4:N4"/>
    <mergeCell ref="A5:A6"/>
    <mergeCell ref="B5:B6"/>
    <mergeCell ref="C5:D5"/>
    <mergeCell ref="E5:E6"/>
    <mergeCell ref="F5:G5"/>
    <mergeCell ref="H5:N5"/>
    <mergeCell ref="AK5:AL5"/>
    <mergeCell ref="A7:A12"/>
    <mergeCell ref="B7:B12"/>
    <mergeCell ref="Y5:AA5"/>
    <mergeCell ref="AB5:AB6"/>
    <mergeCell ref="AC5:AC6"/>
    <mergeCell ref="AD5:AD6"/>
    <mergeCell ref="AE5:AE6"/>
    <mergeCell ref="AF5:AJ5"/>
    <mergeCell ref="O5:O6"/>
    <mergeCell ref="P5:P6"/>
    <mergeCell ref="Q5:Q6"/>
    <mergeCell ref="R5:T5"/>
    <mergeCell ref="U5:W5"/>
    <mergeCell ref="X5:X6"/>
  </mergeCells>
  <conditionalFormatting sqref="AD7:AD12">
    <cfRule type="cellIs" dxfId="55" priority="1" operator="equal">
      <formula>"IV"</formula>
    </cfRule>
    <cfRule type="cellIs" dxfId="54" priority="2" operator="equal">
      <formula>"III"</formula>
    </cfRule>
    <cfRule type="cellIs" dxfId="53" priority="3" operator="equal">
      <formula>"II"</formula>
    </cfRule>
    <cfRule type="cellIs" dxfId="52" priority="4" operator="equal">
      <formula>"I"</formula>
    </cfRule>
  </conditionalFormatting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Brush" shapeId="15361" r:id="rId3">
          <objectPr defaultSize="0" autoFill="0" autoLine="0" autoPict="0" r:id="rId4">
            <anchor moveWithCells="1" sizeWithCells="1">
              <from>
                <xdr:col>26</xdr:col>
                <xdr:colOff>0</xdr:colOff>
                <xdr:row>4</xdr:row>
                <xdr:rowOff>0</xdr:rowOff>
              </from>
              <to>
                <xdr:col>26</xdr:col>
                <xdr:colOff>0</xdr:colOff>
                <xdr:row>4</xdr:row>
                <xdr:rowOff>0</xdr:rowOff>
              </to>
            </anchor>
          </objectPr>
        </oleObject>
      </mc:Choice>
      <mc:Fallback>
        <oleObject progId="PBrush" shapeId="15361" r:id="rId3"/>
      </mc:Fallback>
    </mc:AlternateContent>
  </oleObjec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Instrucciones!$N$24:$N$27</xm:f>
          </x14:formula1>
          <xm:sqref>Y7:AA12</xm:sqref>
        </x14:dataValidation>
        <x14:dataValidation type="list" allowBlank="1" showInputMessage="1" showErrorMessage="1">
          <x14:formula1>
            <xm:f>Instrucciones!$N$17:$N$20</xm:f>
          </x14:formula1>
          <xm:sqref>U7:W12</xm:sqref>
        </x14:dataValidation>
        <x14:dataValidation type="list" allowBlank="1" showInputMessage="1" showErrorMessage="1">
          <x14:formula1>
            <xm:f>Instrucciones!$I$62:$I$74</xm:f>
          </x14:formula1>
          <xm:sqref>C7:C12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X13"/>
  <sheetViews>
    <sheetView zoomScale="70" zoomScaleNormal="70" workbookViewId="0">
      <pane xSplit="4" ySplit="6" topLeftCell="E7" activePane="bottomRight" state="frozen"/>
      <selection pane="topRight" activeCell="E1" sqref="E1"/>
      <selection pane="bottomLeft" activeCell="A7" sqref="A7"/>
      <selection pane="bottomRight" activeCell="E7" sqref="E7"/>
    </sheetView>
  </sheetViews>
  <sheetFormatPr baseColWidth="10" defaultRowHeight="12.75" x14ac:dyDescent="0.2"/>
  <cols>
    <col min="1" max="1" width="7.7109375" customWidth="1"/>
    <col min="2" max="2" width="18.7109375" customWidth="1"/>
    <col min="3" max="3" width="13" customWidth="1"/>
    <col min="4" max="4" width="20.28515625" customWidth="1"/>
    <col min="5" max="5" width="27.7109375" customWidth="1"/>
    <col min="6" max="6" width="8.140625" customWidth="1"/>
    <col min="7" max="7" width="8.42578125" customWidth="1"/>
    <col min="8" max="8" width="7.140625" customWidth="1"/>
    <col min="9" max="10" width="6.28515625" customWidth="1"/>
    <col min="11" max="11" width="6" customWidth="1"/>
    <col min="12" max="12" width="6.28515625" customWidth="1"/>
    <col min="13" max="13" width="7.140625" customWidth="1"/>
    <col min="14" max="14" width="6.5703125" customWidth="1"/>
    <col min="15" max="15" width="15.28515625" customWidth="1"/>
    <col min="16" max="16" width="11.28515625" customWidth="1"/>
    <col min="17" max="17" width="11.42578125" customWidth="1"/>
    <col min="18" max="18" width="18.28515625" customWidth="1"/>
    <col min="19" max="19" width="12.85546875" customWidth="1"/>
    <col min="20" max="20" width="15.5703125" customWidth="1"/>
    <col min="21" max="30" width="8.7109375" customWidth="1"/>
    <col min="31" max="31" width="15.28515625" customWidth="1"/>
    <col min="34" max="35" width="34.7109375" customWidth="1"/>
    <col min="37" max="37" width="27.28515625" customWidth="1"/>
    <col min="38" max="38" width="23.7109375" customWidth="1"/>
  </cols>
  <sheetData>
    <row r="1" spans="1:206" s="163" customFormat="1" ht="20.25" x14ac:dyDescent="0.2">
      <c r="A1" s="162"/>
      <c r="B1" s="162"/>
      <c r="C1" s="162"/>
      <c r="D1" s="162"/>
      <c r="E1" s="165" t="s">
        <v>198</v>
      </c>
      <c r="F1" s="259">
        <v>42893</v>
      </c>
      <c r="G1" s="216"/>
      <c r="H1" s="216"/>
      <c r="I1" s="216"/>
      <c r="J1" s="164"/>
      <c r="K1" s="164"/>
      <c r="L1" s="164"/>
      <c r="M1" s="164"/>
      <c r="N1" s="164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/>
    </row>
    <row r="2" spans="1:206" s="163" customFormat="1" ht="20.25" x14ac:dyDescent="0.2">
      <c r="A2" s="162"/>
      <c r="B2" s="162"/>
      <c r="C2" s="162"/>
      <c r="D2" s="162"/>
      <c r="E2" s="165" t="s">
        <v>199</v>
      </c>
      <c r="F2" s="167"/>
      <c r="G2" s="167"/>
      <c r="H2" s="167"/>
      <c r="I2" s="167"/>
      <c r="J2" s="164"/>
      <c r="K2" s="164"/>
      <c r="L2" s="164"/>
      <c r="M2" s="164"/>
      <c r="N2" s="164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/>
      <c r="AL2" s="162"/>
    </row>
    <row r="3" spans="1:206" s="163" customFormat="1" ht="20.25" x14ac:dyDescent="0.2">
      <c r="A3" s="162"/>
      <c r="B3" s="162"/>
      <c r="C3" s="162"/>
      <c r="D3" s="162"/>
      <c r="E3" s="165" t="s">
        <v>200</v>
      </c>
      <c r="F3" s="216"/>
      <c r="G3" s="216"/>
      <c r="H3" s="216"/>
      <c r="I3" s="216"/>
      <c r="J3" s="216"/>
      <c r="K3" s="216"/>
      <c r="L3" s="216"/>
      <c r="M3" s="216"/>
      <c r="N3" s="216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62"/>
    </row>
    <row r="4" spans="1:206" s="161" customFormat="1" ht="21" thickBot="1" x14ac:dyDescent="0.25">
      <c r="A4" s="162"/>
      <c r="B4" s="162"/>
      <c r="C4" s="162"/>
      <c r="D4" s="162"/>
      <c r="E4" s="166" t="s">
        <v>201</v>
      </c>
      <c r="F4" s="217"/>
      <c r="G4" s="217"/>
      <c r="H4" s="217"/>
      <c r="I4" s="217"/>
      <c r="J4" s="217"/>
      <c r="K4" s="217"/>
      <c r="L4" s="217"/>
      <c r="M4" s="217"/>
      <c r="N4" s="217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</row>
    <row r="5" spans="1:206" s="109" customFormat="1" ht="27.75" customHeight="1" thickBot="1" x14ac:dyDescent="0.2">
      <c r="A5" s="230" t="s">
        <v>163</v>
      </c>
      <c r="B5" s="228" t="s">
        <v>117</v>
      </c>
      <c r="C5" s="248" t="s">
        <v>119</v>
      </c>
      <c r="D5" s="249"/>
      <c r="E5" s="218" t="s">
        <v>121</v>
      </c>
      <c r="F5" s="230" t="s">
        <v>120</v>
      </c>
      <c r="G5" s="231"/>
      <c r="H5" s="230" t="s">
        <v>1</v>
      </c>
      <c r="I5" s="232"/>
      <c r="J5" s="232"/>
      <c r="K5" s="232"/>
      <c r="L5" s="232"/>
      <c r="M5" s="232"/>
      <c r="N5" s="228"/>
      <c r="O5" s="257" t="s">
        <v>2</v>
      </c>
      <c r="P5" s="220" t="s">
        <v>167</v>
      </c>
      <c r="Q5" s="236" t="s">
        <v>166</v>
      </c>
      <c r="R5" s="250" t="s">
        <v>3</v>
      </c>
      <c r="S5" s="251"/>
      <c r="T5" s="252"/>
      <c r="U5" s="250" t="s">
        <v>4</v>
      </c>
      <c r="V5" s="251"/>
      <c r="W5" s="252"/>
      <c r="X5" s="244" t="s">
        <v>140</v>
      </c>
      <c r="Y5" s="230" t="s">
        <v>5</v>
      </c>
      <c r="Z5" s="253"/>
      <c r="AA5" s="254"/>
      <c r="AB5" s="246" t="s">
        <v>141</v>
      </c>
      <c r="AC5" s="242" t="s">
        <v>192</v>
      </c>
      <c r="AD5" s="244" t="s">
        <v>150</v>
      </c>
      <c r="AE5" s="244" t="s">
        <v>142</v>
      </c>
      <c r="AF5" s="239" t="s">
        <v>118</v>
      </c>
      <c r="AG5" s="240"/>
      <c r="AH5" s="240"/>
      <c r="AI5" s="240"/>
      <c r="AJ5" s="241"/>
      <c r="AK5" s="255" t="s">
        <v>26</v>
      </c>
      <c r="AL5" s="256"/>
      <c r="GX5" s="110">
        <v>6</v>
      </c>
    </row>
    <row r="6" spans="1:206" s="109" customFormat="1" ht="104.25" customHeight="1" thickBot="1" x14ac:dyDescent="0.2">
      <c r="A6" s="238"/>
      <c r="B6" s="229"/>
      <c r="C6" s="113" t="s">
        <v>154</v>
      </c>
      <c r="D6" s="114" t="s">
        <v>155</v>
      </c>
      <c r="E6" s="219"/>
      <c r="F6" s="115" t="s">
        <v>6</v>
      </c>
      <c r="G6" s="116" t="s">
        <v>7</v>
      </c>
      <c r="H6" s="117" t="s">
        <v>8</v>
      </c>
      <c r="I6" s="118" t="s">
        <v>9</v>
      </c>
      <c r="J6" s="119" t="s">
        <v>136</v>
      </c>
      <c r="K6" s="120" t="s">
        <v>137</v>
      </c>
      <c r="L6" s="168" t="s">
        <v>203</v>
      </c>
      <c r="M6" s="121" t="s">
        <v>138</v>
      </c>
      <c r="N6" s="122" t="s">
        <v>10</v>
      </c>
      <c r="O6" s="258"/>
      <c r="P6" s="221"/>
      <c r="Q6" s="237"/>
      <c r="R6" s="123" t="s">
        <v>11</v>
      </c>
      <c r="S6" s="124" t="s">
        <v>12</v>
      </c>
      <c r="T6" s="116" t="s">
        <v>13</v>
      </c>
      <c r="U6" s="125" t="s">
        <v>14</v>
      </c>
      <c r="V6" s="126" t="s">
        <v>15</v>
      </c>
      <c r="W6" s="127" t="s">
        <v>16</v>
      </c>
      <c r="X6" s="245"/>
      <c r="Y6" s="125" t="s">
        <v>17</v>
      </c>
      <c r="Z6" s="126" t="s">
        <v>18</v>
      </c>
      <c r="AA6" s="127" t="s">
        <v>19</v>
      </c>
      <c r="AB6" s="247"/>
      <c r="AC6" s="243"/>
      <c r="AD6" s="245"/>
      <c r="AE6" s="245"/>
      <c r="AF6" s="128" t="s">
        <v>20</v>
      </c>
      <c r="AG6" s="129" t="s">
        <v>21</v>
      </c>
      <c r="AH6" s="129" t="s">
        <v>22</v>
      </c>
      <c r="AI6" s="129" t="s">
        <v>23</v>
      </c>
      <c r="AJ6" s="130" t="s">
        <v>24</v>
      </c>
      <c r="AK6" s="131" t="s">
        <v>25</v>
      </c>
      <c r="AL6" s="132" t="s">
        <v>139</v>
      </c>
      <c r="GX6" s="110">
        <v>9</v>
      </c>
    </row>
    <row r="7" spans="1:206" s="144" customFormat="1" ht="265.5" customHeight="1" x14ac:dyDescent="0.2">
      <c r="A7" s="223"/>
      <c r="B7" s="226"/>
      <c r="C7" s="72" t="s">
        <v>76</v>
      </c>
      <c r="D7" s="107" t="s">
        <v>169</v>
      </c>
      <c r="E7" s="88" t="s">
        <v>170</v>
      </c>
      <c r="F7" s="89" t="s">
        <v>151</v>
      </c>
      <c r="G7" s="90"/>
      <c r="H7" s="134">
        <v>1</v>
      </c>
      <c r="I7" s="100">
        <v>0</v>
      </c>
      <c r="J7" s="71">
        <v>0</v>
      </c>
      <c r="K7" s="101">
        <v>0</v>
      </c>
      <c r="L7" s="102">
        <v>0</v>
      </c>
      <c r="M7" s="103">
        <v>0</v>
      </c>
      <c r="N7" s="173">
        <f>SUM(H7:M7)</f>
        <v>1</v>
      </c>
      <c r="O7" s="146">
        <v>8</v>
      </c>
      <c r="P7" s="147">
        <v>0</v>
      </c>
      <c r="Q7" s="148">
        <v>0</v>
      </c>
      <c r="R7" s="171" t="s">
        <v>165</v>
      </c>
      <c r="S7" s="73" t="s">
        <v>165</v>
      </c>
      <c r="T7" s="73" t="s">
        <v>165</v>
      </c>
      <c r="U7" s="171">
        <v>1</v>
      </c>
      <c r="V7" s="66">
        <v>0</v>
      </c>
      <c r="W7" s="88">
        <v>0</v>
      </c>
      <c r="X7" s="152">
        <f t="shared" ref="X7:X13" si="0">SUM(U7:W7)</f>
        <v>1</v>
      </c>
      <c r="Y7" s="171">
        <v>0</v>
      </c>
      <c r="Z7" s="66">
        <v>2</v>
      </c>
      <c r="AA7" s="88">
        <v>0</v>
      </c>
      <c r="AB7" s="152">
        <f t="shared" ref="AB7:AB13" si="1">SUM(Y7,Z7,AA7)</f>
        <v>2</v>
      </c>
      <c r="AC7" s="152">
        <f t="shared" ref="AC7:AC13" si="2">X7*AB7</f>
        <v>2</v>
      </c>
      <c r="AD7" s="172" t="str">
        <f t="shared" ref="AD7:AD13" si="3">IF(AC7&lt;=2,"IV",IF(AC7&lt;=5,"III",IF(AC7&lt;=8,"II",IF(AC7=9,"I"))))</f>
        <v>IV</v>
      </c>
      <c r="AE7" s="152" t="str">
        <f>IF(AC7&gt;=9,"NO ACEPTABLE",IF(AC7&gt;=6,"IMPORTANTE",IF(AC7&gt;=3,"MODERADO",IF(AC7&lt;=2,"ACEPTABLE"))))</f>
        <v>ACEPTABLE</v>
      </c>
      <c r="AF7" s="153"/>
      <c r="AG7" s="154"/>
      <c r="AH7" s="66"/>
      <c r="AI7" s="66" t="s">
        <v>171</v>
      </c>
      <c r="AJ7" s="88"/>
      <c r="AK7" s="78"/>
      <c r="AL7" s="79"/>
      <c r="GX7" s="145"/>
    </row>
    <row r="8" spans="1:206" s="144" customFormat="1" ht="96.75" customHeight="1" x14ac:dyDescent="0.2">
      <c r="A8" s="223"/>
      <c r="B8" s="226"/>
      <c r="C8" s="72" t="s">
        <v>65</v>
      </c>
      <c r="D8" s="107" t="s">
        <v>172</v>
      </c>
      <c r="E8" s="88" t="s">
        <v>173</v>
      </c>
      <c r="F8" s="89" t="s">
        <v>151</v>
      </c>
      <c r="G8" s="90"/>
      <c r="H8" s="133">
        <v>1</v>
      </c>
      <c r="I8" s="91">
        <v>0</v>
      </c>
      <c r="J8" s="70">
        <v>0</v>
      </c>
      <c r="K8" s="92">
        <v>0</v>
      </c>
      <c r="L8" s="93">
        <v>0</v>
      </c>
      <c r="M8" s="94">
        <v>0</v>
      </c>
      <c r="N8" s="170">
        <f t="shared" ref="N8:N13" si="4">SUM(H8:M8)</f>
        <v>1</v>
      </c>
      <c r="O8" s="146">
        <v>5</v>
      </c>
      <c r="P8" s="147">
        <v>0</v>
      </c>
      <c r="Q8" s="148">
        <v>0</v>
      </c>
      <c r="R8" s="65" t="s">
        <v>165</v>
      </c>
      <c r="S8" s="149" t="s">
        <v>165</v>
      </c>
      <c r="T8" s="149" t="s">
        <v>165</v>
      </c>
      <c r="U8" s="65">
        <v>1</v>
      </c>
      <c r="V8" s="98">
        <v>0</v>
      </c>
      <c r="W8" s="75">
        <v>0</v>
      </c>
      <c r="X8" s="150">
        <f t="shared" si="0"/>
        <v>1</v>
      </c>
      <c r="Y8" s="65">
        <v>0</v>
      </c>
      <c r="Z8" s="98">
        <v>2</v>
      </c>
      <c r="AA8" s="75">
        <v>0</v>
      </c>
      <c r="AB8" s="150">
        <f t="shared" si="1"/>
        <v>2</v>
      </c>
      <c r="AC8" s="150">
        <f t="shared" si="2"/>
        <v>2</v>
      </c>
      <c r="AD8" s="151" t="str">
        <f t="shared" si="3"/>
        <v>IV</v>
      </c>
      <c r="AE8" s="152" t="s">
        <v>86</v>
      </c>
      <c r="AF8" s="153"/>
      <c r="AG8" s="154"/>
      <c r="AH8" s="66" t="s">
        <v>174</v>
      </c>
      <c r="AI8" s="66" t="s">
        <v>175</v>
      </c>
      <c r="AJ8" s="88"/>
      <c r="AK8" s="78"/>
      <c r="AL8" s="79"/>
      <c r="GX8" s="145"/>
    </row>
    <row r="9" spans="1:206" s="160" customFormat="1" ht="310.5" customHeight="1" x14ac:dyDescent="0.2">
      <c r="A9" s="223"/>
      <c r="B9" s="226"/>
      <c r="C9" s="69" t="s">
        <v>156</v>
      </c>
      <c r="D9" s="108" t="s">
        <v>176</v>
      </c>
      <c r="E9" s="75" t="s">
        <v>177</v>
      </c>
      <c r="F9" s="99" t="s">
        <v>151</v>
      </c>
      <c r="G9" s="68"/>
      <c r="H9" s="133">
        <v>1</v>
      </c>
      <c r="I9" s="91">
        <v>0</v>
      </c>
      <c r="J9" s="70">
        <v>0</v>
      </c>
      <c r="K9" s="92">
        <v>0</v>
      </c>
      <c r="L9" s="93">
        <v>0</v>
      </c>
      <c r="M9" s="94">
        <v>0</v>
      </c>
      <c r="N9" s="170">
        <f t="shared" si="4"/>
        <v>1</v>
      </c>
      <c r="O9" s="155">
        <v>8</v>
      </c>
      <c r="P9" s="156">
        <v>0</v>
      </c>
      <c r="Q9" s="157">
        <v>0</v>
      </c>
      <c r="R9" s="65" t="s">
        <v>165</v>
      </c>
      <c r="S9" s="149" t="s">
        <v>165</v>
      </c>
      <c r="T9" s="149" t="s">
        <v>165</v>
      </c>
      <c r="U9" s="65">
        <v>1</v>
      </c>
      <c r="V9" s="98">
        <v>0</v>
      </c>
      <c r="W9" s="75">
        <v>0</v>
      </c>
      <c r="X9" s="150">
        <f t="shared" si="0"/>
        <v>1</v>
      </c>
      <c r="Y9" s="65">
        <v>0</v>
      </c>
      <c r="Z9" s="98">
        <v>2</v>
      </c>
      <c r="AA9" s="75">
        <v>0</v>
      </c>
      <c r="AB9" s="150">
        <f t="shared" si="1"/>
        <v>2</v>
      </c>
      <c r="AC9" s="150">
        <f t="shared" si="2"/>
        <v>2</v>
      </c>
      <c r="AD9" s="151" t="str">
        <f t="shared" si="3"/>
        <v>IV</v>
      </c>
      <c r="AE9" s="150" t="str">
        <f>IF(AC9&gt;=9,"NO ACEPTABLE",IF(AC9&gt;=6,"IMPORTANTE",IF(AC9&gt;=3,"MODERADO",IF(AC9&lt;=2,"ACEPTABLE"))))</f>
        <v>ACEPTABLE</v>
      </c>
      <c r="AF9" s="158"/>
      <c r="AG9" s="159"/>
      <c r="AH9" s="98" t="s">
        <v>178</v>
      </c>
      <c r="AI9" s="98" t="s">
        <v>179</v>
      </c>
      <c r="AJ9" s="75"/>
      <c r="AK9" s="104"/>
      <c r="AL9" s="105"/>
    </row>
    <row r="10" spans="1:206" s="160" customFormat="1" ht="204" x14ac:dyDescent="0.2">
      <c r="A10" s="223"/>
      <c r="B10" s="226"/>
      <c r="C10" s="69" t="s">
        <v>232</v>
      </c>
      <c r="D10" s="108" t="s">
        <v>195</v>
      </c>
      <c r="E10" s="75" t="s">
        <v>182</v>
      </c>
      <c r="F10" s="99" t="s">
        <v>151</v>
      </c>
      <c r="G10" s="68"/>
      <c r="H10" s="133">
        <v>1</v>
      </c>
      <c r="I10" s="91">
        <v>0</v>
      </c>
      <c r="J10" s="70">
        <v>0</v>
      </c>
      <c r="K10" s="92">
        <v>0</v>
      </c>
      <c r="L10" s="93">
        <v>0</v>
      </c>
      <c r="M10" s="94">
        <v>0</v>
      </c>
      <c r="N10" s="170">
        <f t="shared" si="4"/>
        <v>1</v>
      </c>
      <c r="O10" s="155">
        <v>8</v>
      </c>
      <c r="P10" s="156">
        <v>0</v>
      </c>
      <c r="Q10" s="157">
        <v>0</v>
      </c>
      <c r="R10" s="65" t="s">
        <v>165</v>
      </c>
      <c r="S10" s="149" t="s">
        <v>165</v>
      </c>
      <c r="T10" s="149" t="s">
        <v>165</v>
      </c>
      <c r="U10" s="65">
        <v>1</v>
      </c>
      <c r="V10" s="98">
        <v>0</v>
      </c>
      <c r="W10" s="75">
        <v>0</v>
      </c>
      <c r="X10" s="150">
        <f t="shared" si="0"/>
        <v>1</v>
      </c>
      <c r="Y10" s="65">
        <v>0</v>
      </c>
      <c r="Z10" s="98">
        <v>0</v>
      </c>
      <c r="AA10" s="75">
        <v>3</v>
      </c>
      <c r="AB10" s="150">
        <f t="shared" si="1"/>
        <v>3</v>
      </c>
      <c r="AC10" s="150">
        <f t="shared" si="2"/>
        <v>3</v>
      </c>
      <c r="AD10" s="151" t="str">
        <f t="shared" si="3"/>
        <v>III</v>
      </c>
      <c r="AE10" s="150" t="str">
        <f>IF(AC10&gt;=9,"NO ACEPTABLE",IF(AC10&gt;=6,"IMPORTANTE",IF(AC10&gt;=3,"MODERADO",IF(AC10&lt;=2,"ACEPTABLE"))))</f>
        <v>MODERADO</v>
      </c>
      <c r="AF10" s="158"/>
      <c r="AG10" s="159"/>
      <c r="AH10" s="98" t="s">
        <v>183</v>
      </c>
      <c r="AI10" s="98" t="s">
        <v>196</v>
      </c>
      <c r="AJ10" s="75"/>
      <c r="AK10" s="104"/>
      <c r="AL10" s="105"/>
    </row>
    <row r="11" spans="1:206" s="160" customFormat="1" ht="127.5" x14ac:dyDescent="0.2">
      <c r="A11" s="223"/>
      <c r="B11" s="226"/>
      <c r="C11" s="69" t="s">
        <v>215</v>
      </c>
      <c r="D11" s="108" t="s">
        <v>216</v>
      </c>
      <c r="E11" s="75" t="s">
        <v>217</v>
      </c>
      <c r="F11" s="99"/>
      <c r="G11" s="77" t="s">
        <v>151</v>
      </c>
      <c r="H11" s="133">
        <v>1</v>
      </c>
      <c r="I11" s="91">
        <v>0</v>
      </c>
      <c r="J11" s="70">
        <v>0</v>
      </c>
      <c r="K11" s="92">
        <v>0</v>
      </c>
      <c r="L11" s="93">
        <v>0</v>
      </c>
      <c r="M11" s="94">
        <v>0</v>
      </c>
      <c r="N11" s="170">
        <f t="shared" si="4"/>
        <v>1</v>
      </c>
      <c r="O11" s="155">
        <v>3</v>
      </c>
      <c r="P11" s="156">
        <v>0</v>
      </c>
      <c r="Q11" s="157">
        <v>0</v>
      </c>
      <c r="R11" s="65" t="s">
        <v>165</v>
      </c>
      <c r="S11" s="149" t="s">
        <v>165</v>
      </c>
      <c r="T11" s="149" t="s">
        <v>165</v>
      </c>
      <c r="U11" s="65">
        <v>1</v>
      </c>
      <c r="V11" s="98">
        <v>0</v>
      </c>
      <c r="W11" s="75">
        <v>0</v>
      </c>
      <c r="X11" s="150">
        <f t="shared" si="0"/>
        <v>1</v>
      </c>
      <c r="Y11" s="65">
        <v>0</v>
      </c>
      <c r="Z11" s="98">
        <v>0</v>
      </c>
      <c r="AA11" s="75">
        <v>3</v>
      </c>
      <c r="AB11" s="150">
        <f t="shared" si="1"/>
        <v>3</v>
      </c>
      <c r="AC11" s="150">
        <f t="shared" si="2"/>
        <v>3</v>
      </c>
      <c r="AD11" s="151" t="str">
        <f t="shared" si="3"/>
        <v>III</v>
      </c>
      <c r="AE11" s="150" t="str">
        <f>IF(AC11&gt;=9,"NO ACEPTABLE",IF(AC11&gt;=6,"IMPORTANTE",IF(AC11&gt;=3,"MODERADO",IF(AC11&lt;=2,"ACEPTABLE"))))</f>
        <v>MODERADO</v>
      </c>
      <c r="AF11" s="158"/>
      <c r="AG11" s="159"/>
      <c r="AH11" s="98" t="s">
        <v>219</v>
      </c>
      <c r="AI11" s="98" t="s">
        <v>218</v>
      </c>
      <c r="AJ11" s="75"/>
      <c r="AK11" s="104"/>
      <c r="AL11" s="105"/>
    </row>
    <row r="12" spans="1:206" s="160" customFormat="1" ht="165.75" x14ac:dyDescent="0.2">
      <c r="A12" s="223"/>
      <c r="B12" s="226"/>
      <c r="C12" s="69" t="s">
        <v>153</v>
      </c>
      <c r="D12" s="108" t="s">
        <v>185</v>
      </c>
      <c r="E12" s="75" t="s">
        <v>186</v>
      </c>
      <c r="F12" s="99" t="s">
        <v>151</v>
      </c>
      <c r="G12" s="68"/>
      <c r="H12" s="133">
        <v>1</v>
      </c>
      <c r="I12" s="91">
        <v>0</v>
      </c>
      <c r="J12" s="70">
        <v>0</v>
      </c>
      <c r="K12" s="92">
        <v>0</v>
      </c>
      <c r="L12" s="93">
        <v>0</v>
      </c>
      <c r="M12" s="94">
        <v>0</v>
      </c>
      <c r="N12" s="170">
        <f t="shared" si="4"/>
        <v>1</v>
      </c>
      <c r="O12" s="155">
        <v>8</v>
      </c>
      <c r="P12" s="156">
        <v>0</v>
      </c>
      <c r="Q12" s="157">
        <v>0</v>
      </c>
      <c r="R12" s="65" t="s">
        <v>165</v>
      </c>
      <c r="S12" s="149" t="s">
        <v>165</v>
      </c>
      <c r="T12" s="149" t="s">
        <v>165</v>
      </c>
      <c r="U12" s="65">
        <v>1</v>
      </c>
      <c r="V12" s="98">
        <v>0</v>
      </c>
      <c r="W12" s="75">
        <v>0</v>
      </c>
      <c r="X12" s="150">
        <f t="shared" si="0"/>
        <v>1</v>
      </c>
      <c r="Y12" s="65">
        <v>0</v>
      </c>
      <c r="Z12" s="98">
        <v>0</v>
      </c>
      <c r="AA12" s="75">
        <v>3</v>
      </c>
      <c r="AB12" s="150">
        <f t="shared" si="1"/>
        <v>3</v>
      </c>
      <c r="AC12" s="150">
        <f t="shared" si="2"/>
        <v>3</v>
      </c>
      <c r="AD12" s="151" t="str">
        <f t="shared" si="3"/>
        <v>III</v>
      </c>
      <c r="AE12" s="150" t="str">
        <f>IF(AC12&gt;=9,"NO ACEPTABLE",IF(AC12&gt;=6,"IMPORTANTE",IF(AC12&gt;=3,"MODERADO",IF(AC12&lt;=2,"ACEPTABLE"))))</f>
        <v>MODERADO</v>
      </c>
      <c r="AF12" s="158"/>
      <c r="AG12" s="159"/>
      <c r="AH12" s="98"/>
      <c r="AI12" s="98" t="s">
        <v>187</v>
      </c>
      <c r="AJ12" s="75"/>
      <c r="AK12" s="104"/>
      <c r="AL12" s="105"/>
    </row>
    <row r="13" spans="1:206" s="160" customFormat="1" ht="165.75" x14ac:dyDescent="0.2">
      <c r="A13" s="224"/>
      <c r="B13" s="227"/>
      <c r="C13" s="69" t="s">
        <v>161</v>
      </c>
      <c r="D13" s="108" t="s">
        <v>188</v>
      </c>
      <c r="E13" s="75" t="s">
        <v>189</v>
      </c>
      <c r="F13" s="99" t="s">
        <v>151</v>
      </c>
      <c r="G13" s="68"/>
      <c r="H13" s="89">
        <v>1</v>
      </c>
      <c r="I13" s="91">
        <v>0</v>
      </c>
      <c r="J13" s="70">
        <v>0</v>
      </c>
      <c r="K13" s="92">
        <v>0</v>
      </c>
      <c r="L13" s="93">
        <v>0</v>
      </c>
      <c r="M13" s="94">
        <v>0</v>
      </c>
      <c r="N13" s="170">
        <f t="shared" si="4"/>
        <v>1</v>
      </c>
      <c r="O13" s="155">
        <v>8</v>
      </c>
      <c r="P13" s="156">
        <v>0</v>
      </c>
      <c r="Q13" s="157">
        <v>0</v>
      </c>
      <c r="R13" s="65" t="s">
        <v>165</v>
      </c>
      <c r="S13" s="149" t="s">
        <v>165</v>
      </c>
      <c r="T13" s="149" t="s">
        <v>165</v>
      </c>
      <c r="U13" s="65">
        <v>0</v>
      </c>
      <c r="V13" s="98">
        <v>2</v>
      </c>
      <c r="W13" s="75">
        <v>0</v>
      </c>
      <c r="X13" s="150">
        <f t="shared" si="0"/>
        <v>2</v>
      </c>
      <c r="Y13" s="65">
        <v>0</v>
      </c>
      <c r="Z13" s="98">
        <v>0</v>
      </c>
      <c r="AA13" s="75">
        <v>3</v>
      </c>
      <c r="AB13" s="150">
        <f t="shared" si="1"/>
        <v>3</v>
      </c>
      <c r="AC13" s="150">
        <f t="shared" si="2"/>
        <v>6</v>
      </c>
      <c r="AD13" s="151" t="str">
        <f t="shared" si="3"/>
        <v>II</v>
      </c>
      <c r="AE13" s="150" t="str">
        <f>IF(AC13&gt;=9,"NO ACEPTABLE",IF(AC13&gt;=6,"IMPORTANTE",IF(AC13&gt;=3,"MODERADO",IF(AC13&lt;=2,"ACEPTABLE"))))</f>
        <v>IMPORTANTE</v>
      </c>
      <c r="AF13" s="158"/>
      <c r="AG13" s="159"/>
      <c r="AH13" s="98" t="s">
        <v>190</v>
      </c>
      <c r="AI13" s="98" t="s">
        <v>191</v>
      </c>
      <c r="AJ13" s="75"/>
      <c r="AK13" s="104"/>
      <c r="AL13" s="105"/>
    </row>
  </sheetData>
  <mergeCells count="24">
    <mergeCell ref="F1:I1"/>
    <mergeCell ref="F3:N3"/>
    <mergeCell ref="F4:N4"/>
    <mergeCell ref="A5:A6"/>
    <mergeCell ref="B5:B6"/>
    <mergeCell ref="C5:D5"/>
    <mergeCell ref="E5:E6"/>
    <mergeCell ref="F5:G5"/>
    <mergeCell ref="H5:N5"/>
    <mergeCell ref="AK5:AL5"/>
    <mergeCell ref="A7:A13"/>
    <mergeCell ref="B7:B13"/>
    <mergeCell ref="Y5:AA5"/>
    <mergeCell ref="AB5:AB6"/>
    <mergeCell ref="AC5:AC6"/>
    <mergeCell ref="AD5:AD6"/>
    <mergeCell ref="AE5:AE6"/>
    <mergeCell ref="AF5:AJ5"/>
    <mergeCell ref="O5:O6"/>
    <mergeCell ref="P5:P6"/>
    <mergeCell ref="Q5:Q6"/>
    <mergeCell ref="R5:T5"/>
    <mergeCell ref="U5:W5"/>
    <mergeCell ref="X5:X6"/>
  </mergeCells>
  <conditionalFormatting sqref="AD7:AD13">
    <cfRule type="cellIs" dxfId="51" priority="1" operator="equal">
      <formula>"IV"</formula>
    </cfRule>
    <cfRule type="cellIs" dxfId="50" priority="2" operator="equal">
      <formula>"III"</formula>
    </cfRule>
    <cfRule type="cellIs" dxfId="49" priority="3" operator="equal">
      <formula>"II"</formula>
    </cfRule>
    <cfRule type="cellIs" dxfId="48" priority="4" operator="equal">
      <formula>"I"</formula>
    </cfRule>
  </conditionalFormatting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Brush" shapeId="16385" r:id="rId3">
          <objectPr defaultSize="0" autoFill="0" autoLine="0" autoPict="0" r:id="rId4">
            <anchor moveWithCells="1" sizeWithCells="1">
              <from>
                <xdr:col>26</xdr:col>
                <xdr:colOff>0</xdr:colOff>
                <xdr:row>4</xdr:row>
                <xdr:rowOff>0</xdr:rowOff>
              </from>
              <to>
                <xdr:col>26</xdr:col>
                <xdr:colOff>0</xdr:colOff>
                <xdr:row>4</xdr:row>
                <xdr:rowOff>0</xdr:rowOff>
              </to>
            </anchor>
          </objectPr>
        </oleObject>
      </mc:Choice>
      <mc:Fallback>
        <oleObject progId="PBrush" shapeId="16385" r:id="rId3"/>
      </mc:Fallback>
    </mc:AlternateContent>
  </oleObjec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Instrucciones!$N$24:$N$27</xm:f>
          </x14:formula1>
          <xm:sqref>Y7:AA13</xm:sqref>
        </x14:dataValidation>
        <x14:dataValidation type="list" allowBlank="1" showInputMessage="1" showErrorMessage="1">
          <x14:formula1>
            <xm:f>Instrucciones!$N$17:$N$20</xm:f>
          </x14:formula1>
          <xm:sqref>U7:W13</xm:sqref>
        </x14:dataValidation>
        <x14:dataValidation type="list" allowBlank="1" showInputMessage="1" showErrorMessage="1">
          <x14:formula1>
            <xm:f>Instrucciones!$I$62:$I$75</xm:f>
          </x14:formula1>
          <xm:sqref>C7:C13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X16"/>
  <sheetViews>
    <sheetView zoomScale="70" zoomScaleNormal="70" workbookViewId="0">
      <pane xSplit="4" ySplit="6" topLeftCell="E7" activePane="bottomRight" state="frozen"/>
      <selection pane="topRight" activeCell="E1" sqref="E1"/>
      <selection pane="bottomLeft" activeCell="A7" sqref="A7"/>
      <selection pane="bottomRight" activeCell="E7" sqref="E7"/>
    </sheetView>
  </sheetViews>
  <sheetFormatPr baseColWidth="10" defaultRowHeight="12.75" x14ac:dyDescent="0.2"/>
  <cols>
    <col min="1" max="1" width="7.7109375" customWidth="1"/>
    <col min="2" max="2" width="18.7109375" customWidth="1"/>
    <col min="3" max="3" width="13" customWidth="1"/>
    <col min="4" max="4" width="20.28515625" customWidth="1"/>
    <col min="5" max="5" width="27.7109375" customWidth="1"/>
    <col min="6" max="6" width="8.140625" customWidth="1"/>
    <col min="7" max="7" width="8.42578125" customWidth="1"/>
    <col min="8" max="8" width="7.140625" customWidth="1"/>
    <col min="9" max="10" width="6.28515625" customWidth="1"/>
    <col min="11" max="11" width="6" customWidth="1"/>
    <col min="12" max="12" width="6.28515625" customWidth="1"/>
    <col min="13" max="13" width="7.140625" customWidth="1"/>
    <col min="14" max="14" width="6.5703125" customWidth="1"/>
    <col min="15" max="15" width="15.28515625" customWidth="1"/>
    <col min="16" max="16" width="11.28515625" customWidth="1"/>
    <col min="17" max="17" width="11.42578125" customWidth="1"/>
    <col min="18" max="18" width="18.28515625" customWidth="1"/>
    <col min="19" max="19" width="12.85546875" customWidth="1"/>
    <col min="20" max="20" width="15.5703125" customWidth="1"/>
    <col min="21" max="30" width="8.7109375" customWidth="1"/>
    <col min="31" max="31" width="15.28515625" customWidth="1"/>
    <col min="34" max="35" width="34.7109375" customWidth="1"/>
    <col min="37" max="37" width="27.28515625" customWidth="1"/>
    <col min="38" max="38" width="23.7109375" customWidth="1"/>
  </cols>
  <sheetData>
    <row r="1" spans="1:206" s="163" customFormat="1" ht="20.25" x14ac:dyDescent="0.2">
      <c r="A1" s="162"/>
      <c r="B1" s="162"/>
      <c r="C1" s="162"/>
      <c r="D1" s="162"/>
      <c r="E1" s="165" t="s">
        <v>198</v>
      </c>
      <c r="F1" s="259">
        <v>42893</v>
      </c>
      <c r="G1" s="216"/>
      <c r="H1" s="216"/>
      <c r="I1" s="216"/>
      <c r="J1" s="164"/>
      <c r="K1" s="164"/>
      <c r="L1" s="164"/>
      <c r="M1" s="164"/>
      <c r="N1" s="164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/>
    </row>
    <row r="2" spans="1:206" s="163" customFormat="1" ht="20.25" x14ac:dyDescent="0.2">
      <c r="A2" s="162"/>
      <c r="B2" s="162"/>
      <c r="C2" s="162"/>
      <c r="D2" s="162"/>
      <c r="E2" s="165" t="s">
        <v>199</v>
      </c>
      <c r="F2" s="167"/>
      <c r="G2" s="167"/>
      <c r="H2" s="167"/>
      <c r="I2" s="167"/>
      <c r="J2" s="164"/>
      <c r="K2" s="164"/>
      <c r="L2" s="164"/>
      <c r="M2" s="164"/>
      <c r="N2" s="164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/>
      <c r="AL2" s="162"/>
    </row>
    <row r="3" spans="1:206" s="163" customFormat="1" ht="20.25" x14ac:dyDescent="0.2">
      <c r="A3" s="162"/>
      <c r="B3" s="162"/>
      <c r="C3" s="162"/>
      <c r="D3" s="162"/>
      <c r="E3" s="165" t="s">
        <v>200</v>
      </c>
      <c r="F3" s="216"/>
      <c r="G3" s="216"/>
      <c r="H3" s="216"/>
      <c r="I3" s="216"/>
      <c r="J3" s="216"/>
      <c r="K3" s="216"/>
      <c r="L3" s="216"/>
      <c r="M3" s="216"/>
      <c r="N3" s="216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62"/>
    </row>
    <row r="4" spans="1:206" s="161" customFormat="1" ht="21" thickBot="1" x14ac:dyDescent="0.25">
      <c r="A4" s="162"/>
      <c r="B4" s="162"/>
      <c r="C4" s="162"/>
      <c r="D4" s="162"/>
      <c r="E4" s="166" t="s">
        <v>201</v>
      </c>
      <c r="F4" s="217"/>
      <c r="G4" s="217"/>
      <c r="H4" s="217"/>
      <c r="I4" s="217"/>
      <c r="J4" s="217"/>
      <c r="K4" s="217"/>
      <c r="L4" s="217"/>
      <c r="M4" s="217"/>
      <c r="N4" s="217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</row>
    <row r="5" spans="1:206" s="109" customFormat="1" ht="27.75" customHeight="1" thickBot="1" x14ac:dyDescent="0.2">
      <c r="A5" s="230" t="s">
        <v>163</v>
      </c>
      <c r="B5" s="228" t="s">
        <v>117</v>
      </c>
      <c r="C5" s="248" t="s">
        <v>119</v>
      </c>
      <c r="D5" s="249"/>
      <c r="E5" s="218" t="s">
        <v>121</v>
      </c>
      <c r="F5" s="230" t="s">
        <v>120</v>
      </c>
      <c r="G5" s="231"/>
      <c r="H5" s="230" t="s">
        <v>1</v>
      </c>
      <c r="I5" s="232"/>
      <c r="J5" s="232"/>
      <c r="K5" s="232"/>
      <c r="L5" s="232"/>
      <c r="M5" s="232"/>
      <c r="N5" s="228"/>
      <c r="O5" s="257" t="s">
        <v>2</v>
      </c>
      <c r="P5" s="220" t="s">
        <v>167</v>
      </c>
      <c r="Q5" s="236" t="s">
        <v>166</v>
      </c>
      <c r="R5" s="250" t="s">
        <v>3</v>
      </c>
      <c r="S5" s="251"/>
      <c r="T5" s="252"/>
      <c r="U5" s="250" t="s">
        <v>4</v>
      </c>
      <c r="V5" s="251"/>
      <c r="W5" s="252"/>
      <c r="X5" s="244" t="s">
        <v>140</v>
      </c>
      <c r="Y5" s="230" t="s">
        <v>5</v>
      </c>
      <c r="Z5" s="253"/>
      <c r="AA5" s="254"/>
      <c r="AB5" s="246" t="s">
        <v>141</v>
      </c>
      <c r="AC5" s="242" t="s">
        <v>192</v>
      </c>
      <c r="AD5" s="244" t="s">
        <v>150</v>
      </c>
      <c r="AE5" s="244" t="s">
        <v>142</v>
      </c>
      <c r="AF5" s="239" t="s">
        <v>118</v>
      </c>
      <c r="AG5" s="240"/>
      <c r="AH5" s="240"/>
      <c r="AI5" s="240"/>
      <c r="AJ5" s="241"/>
      <c r="AK5" s="255" t="s">
        <v>26</v>
      </c>
      <c r="AL5" s="256"/>
      <c r="GX5" s="110">
        <v>6</v>
      </c>
    </row>
    <row r="6" spans="1:206" s="109" customFormat="1" ht="104.25" customHeight="1" thickBot="1" x14ac:dyDescent="0.2">
      <c r="A6" s="238"/>
      <c r="B6" s="229"/>
      <c r="C6" s="113" t="s">
        <v>154</v>
      </c>
      <c r="D6" s="114" t="s">
        <v>155</v>
      </c>
      <c r="E6" s="219"/>
      <c r="F6" s="115" t="s">
        <v>6</v>
      </c>
      <c r="G6" s="116" t="s">
        <v>7</v>
      </c>
      <c r="H6" s="117" t="s">
        <v>8</v>
      </c>
      <c r="I6" s="118" t="s">
        <v>9</v>
      </c>
      <c r="J6" s="119" t="s">
        <v>136</v>
      </c>
      <c r="K6" s="120" t="s">
        <v>137</v>
      </c>
      <c r="L6" s="168" t="s">
        <v>203</v>
      </c>
      <c r="M6" s="121" t="s">
        <v>138</v>
      </c>
      <c r="N6" s="122" t="s">
        <v>10</v>
      </c>
      <c r="O6" s="258"/>
      <c r="P6" s="221"/>
      <c r="Q6" s="237"/>
      <c r="R6" s="123" t="s">
        <v>11</v>
      </c>
      <c r="S6" s="124" t="s">
        <v>12</v>
      </c>
      <c r="T6" s="116" t="s">
        <v>13</v>
      </c>
      <c r="U6" s="125" t="s">
        <v>14</v>
      </c>
      <c r="V6" s="126" t="s">
        <v>15</v>
      </c>
      <c r="W6" s="127" t="s">
        <v>16</v>
      </c>
      <c r="X6" s="245"/>
      <c r="Y6" s="125" t="s">
        <v>17</v>
      </c>
      <c r="Z6" s="126" t="s">
        <v>18</v>
      </c>
      <c r="AA6" s="127" t="s">
        <v>19</v>
      </c>
      <c r="AB6" s="247"/>
      <c r="AC6" s="243"/>
      <c r="AD6" s="245"/>
      <c r="AE6" s="245"/>
      <c r="AF6" s="128" t="s">
        <v>20</v>
      </c>
      <c r="AG6" s="129" t="s">
        <v>21</v>
      </c>
      <c r="AH6" s="129" t="s">
        <v>22</v>
      </c>
      <c r="AI6" s="129" t="s">
        <v>23</v>
      </c>
      <c r="AJ6" s="130" t="s">
        <v>24</v>
      </c>
      <c r="AK6" s="131" t="s">
        <v>25</v>
      </c>
      <c r="AL6" s="132" t="s">
        <v>139</v>
      </c>
      <c r="GX6" s="110">
        <v>9</v>
      </c>
    </row>
    <row r="7" spans="1:206" s="109" customFormat="1" ht="102" x14ac:dyDescent="0.15">
      <c r="A7" s="222" t="s">
        <v>164</v>
      </c>
      <c r="B7" s="225" t="s">
        <v>235</v>
      </c>
      <c r="C7" s="81" t="s">
        <v>44</v>
      </c>
      <c r="D7" s="106" t="s">
        <v>236</v>
      </c>
      <c r="E7" s="74" t="s">
        <v>237</v>
      </c>
      <c r="F7" s="82" t="s">
        <v>151</v>
      </c>
      <c r="G7" s="67"/>
      <c r="H7" s="82">
        <v>1</v>
      </c>
      <c r="I7" s="83">
        <v>0</v>
      </c>
      <c r="J7" s="84">
        <v>0</v>
      </c>
      <c r="K7" s="85">
        <v>0</v>
      </c>
      <c r="L7" s="86">
        <v>0</v>
      </c>
      <c r="M7" s="87">
        <v>0</v>
      </c>
      <c r="N7" s="169">
        <f>SUM(H7:M7)</f>
        <v>1</v>
      </c>
      <c r="O7" s="135">
        <v>2</v>
      </c>
      <c r="P7" s="136">
        <v>0</v>
      </c>
      <c r="Q7" s="137">
        <v>0</v>
      </c>
      <c r="R7" s="138" t="s">
        <v>165</v>
      </c>
      <c r="S7" s="139" t="s">
        <v>165</v>
      </c>
      <c r="T7" s="139" t="s">
        <v>165</v>
      </c>
      <c r="U7" s="138">
        <v>1</v>
      </c>
      <c r="V7" s="80">
        <v>0</v>
      </c>
      <c r="W7" s="74">
        <v>0</v>
      </c>
      <c r="X7" s="140">
        <f t="shared" ref="X7:X16" si="0">SUM(U7:W7)</f>
        <v>1</v>
      </c>
      <c r="Y7" s="138">
        <v>0</v>
      </c>
      <c r="Z7" s="80">
        <v>0</v>
      </c>
      <c r="AA7" s="74">
        <v>3</v>
      </c>
      <c r="AB7" s="140">
        <f t="shared" ref="AB7:AB16" si="1">SUM(Y7,Z7,AA7)</f>
        <v>3</v>
      </c>
      <c r="AC7" s="140">
        <f t="shared" ref="AC7:AC16" si="2">X7*AB7</f>
        <v>3</v>
      </c>
      <c r="AD7" s="141" t="str">
        <f t="shared" ref="AD7:AD16" si="3">IF(AC7&lt;=2,"IV",IF(AC7&lt;=5,"III",IF(AC7&lt;=8,"II",IF(AC7=9,"I"))))</f>
        <v>III</v>
      </c>
      <c r="AE7" s="140" t="str">
        <f>IF(AC7&gt;=9,"NO ACEPTABLE",IF(AC7&gt;=6,"IMPORTANTE",IF(AC7&gt;=3,"MODERADO",IF(AC7&lt;=2,"ACEPTABLE"))))</f>
        <v>MODERADO</v>
      </c>
      <c r="AF7" s="142"/>
      <c r="AG7" s="143"/>
      <c r="AH7" s="80" t="s">
        <v>238</v>
      </c>
      <c r="AI7" s="80" t="s">
        <v>239</v>
      </c>
      <c r="AJ7" s="74"/>
      <c r="AK7" s="96"/>
      <c r="AL7" s="97"/>
      <c r="GX7" s="110"/>
    </row>
    <row r="8" spans="1:206" s="144" customFormat="1" ht="265.5" customHeight="1" x14ac:dyDescent="0.2">
      <c r="A8" s="223"/>
      <c r="B8" s="226"/>
      <c r="C8" s="72" t="s">
        <v>76</v>
      </c>
      <c r="D8" s="107" t="s">
        <v>169</v>
      </c>
      <c r="E8" s="88" t="s">
        <v>170</v>
      </c>
      <c r="F8" s="89" t="s">
        <v>151</v>
      </c>
      <c r="G8" s="90"/>
      <c r="H8" s="134">
        <v>1</v>
      </c>
      <c r="I8" s="100">
        <v>0</v>
      </c>
      <c r="J8" s="71">
        <v>0</v>
      </c>
      <c r="K8" s="101">
        <v>0</v>
      </c>
      <c r="L8" s="102">
        <v>0</v>
      </c>
      <c r="M8" s="103">
        <v>0</v>
      </c>
      <c r="N8" s="173">
        <f>SUM(H8:M8)</f>
        <v>1</v>
      </c>
      <c r="O8" s="146">
        <v>8</v>
      </c>
      <c r="P8" s="147">
        <v>0</v>
      </c>
      <c r="Q8" s="148">
        <v>0</v>
      </c>
      <c r="R8" s="171" t="s">
        <v>165</v>
      </c>
      <c r="S8" s="73" t="s">
        <v>165</v>
      </c>
      <c r="T8" s="73" t="s">
        <v>165</v>
      </c>
      <c r="U8" s="171">
        <v>1</v>
      </c>
      <c r="V8" s="66">
        <v>0</v>
      </c>
      <c r="W8" s="88">
        <v>0</v>
      </c>
      <c r="X8" s="152">
        <f t="shared" si="0"/>
        <v>1</v>
      </c>
      <c r="Y8" s="171">
        <v>0</v>
      </c>
      <c r="Z8" s="66">
        <v>2</v>
      </c>
      <c r="AA8" s="88">
        <v>0</v>
      </c>
      <c r="AB8" s="152">
        <f t="shared" si="1"/>
        <v>2</v>
      </c>
      <c r="AC8" s="152">
        <f t="shared" si="2"/>
        <v>2</v>
      </c>
      <c r="AD8" s="172" t="str">
        <f t="shared" si="3"/>
        <v>IV</v>
      </c>
      <c r="AE8" s="152" t="str">
        <f>IF(AC8&gt;=9,"NO ACEPTABLE",IF(AC8&gt;=6,"IMPORTANTE",IF(AC8&gt;=3,"MODERADO",IF(AC8&lt;=2,"ACEPTABLE"))))</f>
        <v>ACEPTABLE</v>
      </c>
      <c r="AF8" s="153"/>
      <c r="AG8" s="154"/>
      <c r="AH8" s="66"/>
      <c r="AI8" s="66" t="s">
        <v>171</v>
      </c>
      <c r="AJ8" s="88"/>
      <c r="AK8" s="78"/>
      <c r="AL8" s="79"/>
      <c r="GX8" s="145"/>
    </row>
    <row r="9" spans="1:206" s="144" customFormat="1" ht="96.75" customHeight="1" x14ac:dyDescent="0.2">
      <c r="A9" s="223"/>
      <c r="B9" s="226"/>
      <c r="C9" s="72" t="s">
        <v>65</v>
      </c>
      <c r="D9" s="107" t="s">
        <v>172</v>
      </c>
      <c r="E9" s="88" t="s">
        <v>173</v>
      </c>
      <c r="F9" s="89" t="s">
        <v>151</v>
      </c>
      <c r="G9" s="90"/>
      <c r="H9" s="133">
        <v>1</v>
      </c>
      <c r="I9" s="91">
        <v>0</v>
      </c>
      <c r="J9" s="70">
        <v>0</v>
      </c>
      <c r="K9" s="92">
        <v>0</v>
      </c>
      <c r="L9" s="93">
        <v>0</v>
      </c>
      <c r="M9" s="94">
        <v>0</v>
      </c>
      <c r="N9" s="170">
        <f t="shared" ref="N9:N16" si="4">SUM(H9:M9)</f>
        <v>1</v>
      </c>
      <c r="O9" s="146">
        <v>5</v>
      </c>
      <c r="P9" s="147">
        <v>0</v>
      </c>
      <c r="Q9" s="148">
        <v>0</v>
      </c>
      <c r="R9" s="65" t="s">
        <v>165</v>
      </c>
      <c r="S9" s="149" t="s">
        <v>165</v>
      </c>
      <c r="T9" s="149" t="s">
        <v>165</v>
      </c>
      <c r="U9" s="65">
        <v>1</v>
      </c>
      <c r="V9" s="98">
        <v>0</v>
      </c>
      <c r="W9" s="75">
        <v>0</v>
      </c>
      <c r="X9" s="150">
        <f t="shared" si="0"/>
        <v>1</v>
      </c>
      <c r="Y9" s="65">
        <v>0</v>
      </c>
      <c r="Z9" s="98">
        <v>2</v>
      </c>
      <c r="AA9" s="75">
        <v>0</v>
      </c>
      <c r="AB9" s="150">
        <f t="shared" si="1"/>
        <v>2</v>
      </c>
      <c r="AC9" s="150">
        <f t="shared" si="2"/>
        <v>2</v>
      </c>
      <c r="AD9" s="151" t="str">
        <f t="shared" si="3"/>
        <v>IV</v>
      </c>
      <c r="AE9" s="152" t="s">
        <v>86</v>
      </c>
      <c r="AF9" s="153"/>
      <c r="AG9" s="154"/>
      <c r="AH9" s="66" t="s">
        <v>174</v>
      </c>
      <c r="AI9" s="66" t="s">
        <v>175</v>
      </c>
      <c r="AJ9" s="88"/>
      <c r="AK9" s="78"/>
      <c r="AL9" s="79"/>
      <c r="GX9" s="145"/>
    </row>
    <row r="10" spans="1:206" s="144" customFormat="1" ht="244.5" customHeight="1" x14ac:dyDescent="0.2">
      <c r="A10" s="223"/>
      <c r="B10" s="226"/>
      <c r="C10" s="72" t="s">
        <v>87</v>
      </c>
      <c r="D10" s="107" t="s">
        <v>223</v>
      </c>
      <c r="E10" s="88" t="s">
        <v>224</v>
      </c>
      <c r="F10" s="89"/>
      <c r="G10" s="95" t="s">
        <v>151</v>
      </c>
      <c r="H10" s="133">
        <v>1</v>
      </c>
      <c r="I10" s="91">
        <v>0</v>
      </c>
      <c r="J10" s="70">
        <v>0</v>
      </c>
      <c r="K10" s="92">
        <v>0</v>
      </c>
      <c r="L10" s="93">
        <v>0</v>
      </c>
      <c r="M10" s="94">
        <v>0</v>
      </c>
      <c r="N10" s="170">
        <f t="shared" si="4"/>
        <v>1</v>
      </c>
      <c r="O10" s="146">
        <v>1</v>
      </c>
      <c r="P10" s="147">
        <v>0</v>
      </c>
      <c r="Q10" s="148">
        <v>0</v>
      </c>
      <c r="R10" s="65" t="s">
        <v>165</v>
      </c>
      <c r="S10" s="149" t="s">
        <v>165</v>
      </c>
      <c r="T10" s="149" t="s">
        <v>165</v>
      </c>
      <c r="U10" s="65">
        <v>1</v>
      </c>
      <c r="V10" s="98">
        <v>0</v>
      </c>
      <c r="W10" s="75">
        <v>0</v>
      </c>
      <c r="X10" s="150">
        <f t="shared" si="0"/>
        <v>1</v>
      </c>
      <c r="Y10" s="65">
        <v>0</v>
      </c>
      <c r="Z10" s="98">
        <v>2</v>
      </c>
      <c r="AA10" s="75">
        <v>0</v>
      </c>
      <c r="AB10" s="150">
        <f t="shared" si="1"/>
        <v>2</v>
      </c>
      <c r="AC10" s="150">
        <f t="shared" si="2"/>
        <v>2</v>
      </c>
      <c r="AD10" s="151" t="str">
        <f t="shared" si="3"/>
        <v>IV</v>
      </c>
      <c r="AE10" s="150" t="str">
        <f t="shared" ref="AE10:AE16" si="5">IF(AC10&gt;=9,"NO ACEPTABLE",IF(AC10&gt;=6,"IMPORTANTE",IF(AC10&gt;=3,"MODERADO",IF(AC10&lt;=2,"ACEPTABLE"))))</f>
        <v>ACEPTABLE</v>
      </c>
      <c r="AF10" s="153"/>
      <c r="AG10" s="154"/>
      <c r="AH10" s="66" t="s">
        <v>225</v>
      </c>
      <c r="AI10" s="66" t="s">
        <v>226</v>
      </c>
      <c r="AJ10" s="88" t="s">
        <v>227</v>
      </c>
      <c r="AK10" s="78"/>
      <c r="AL10" s="79"/>
      <c r="GX10" s="145"/>
    </row>
    <row r="11" spans="1:206" s="144" customFormat="1" ht="369.75" x14ac:dyDescent="0.2">
      <c r="A11" s="223"/>
      <c r="B11" s="226"/>
      <c r="C11" s="72" t="s">
        <v>157</v>
      </c>
      <c r="D11" s="107" t="s">
        <v>228</v>
      </c>
      <c r="E11" s="88" t="s">
        <v>229</v>
      </c>
      <c r="F11" s="89"/>
      <c r="G11" s="95" t="s">
        <v>151</v>
      </c>
      <c r="H11" s="133">
        <v>1</v>
      </c>
      <c r="I11" s="91">
        <v>0</v>
      </c>
      <c r="J11" s="70">
        <v>0</v>
      </c>
      <c r="K11" s="92">
        <v>0</v>
      </c>
      <c r="L11" s="93">
        <v>0</v>
      </c>
      <c r="M11" s="94">
        <v>0</v>
      </c>
      <c r="N11" s="170">
        <f t="shared" si="4"/>
        <v>1</v>
      </c>
      <c r="O11" s="146">
        <v>1</v>
      </c>
      <c r="P11" s="147">
        <v>0</v>
      </c>
      <c r="Q11" s="148">
        <v>0</v>
      </c>
      <c r="R11" s="65" t="s">
        <v>165</v>
      </c>
      <c r="S11" s="149" t="s">
        <v>165</v>
      </c>
      <c r="T11" s="149" t="s">
        <v>165</v>
      </c>
      <c r="U11" s="65">
        <v>1</v>
      </c>
      <c r="V11" s="98">
        <v>0</v>
      </c>
      <c r="W11" s="75">
        <v>0</v>
      </c>
      <c r="X11" s="150">
        <f t="shared" si="0"/>
        <v>1</v>
      </c>
      <c r="Y11" s="65">
        <v>0</v>
      </c>
      <c r="Z11" s="98">
        <v>2</v>
      </c>
      <c r="AA11" s="75">
        <v>0</v>
      </c>
      <c r="AB11" s="150">
        <f t="shared" si="1"/>
        <v>2</v>
      </c>
      <c r="AC11" s="150">
        <f t="shared" si="2"/>
        <v>2</v>
      </c>
      <c r="AD11" s="151" t="str">
        <f t="shared" si="3"/>
        <v>IV</v>
      </c>
      <c r="AE11" s="150" t="str">
        <f t="shared" si="5"/>
        <v>ACEPTABLE</v>
      </c>
      <c r="AF11" s="153"/>
      <c r="AG11" s="154"/>
      <c r="AH11" s="66"/>
      <c r="AI11" s="66" t="s">
        <v>230</v>
      </c>
      <c r="AJ11" s="88" t="s">
        <v>231</v>
      </c>
      <c r="AK11" s="78"/>
      <c r="AL11" s="79"/>
      <c r="GX11" s="145"/>
    </row>
    <row r="12" spans="1:206" s="160" customFormat="1" ht="310.5" customHeight="1" x14ac:dyDescent="0.2">
      <c r="A12" s="223"/>
      <c r="B12" s="226"/>
      <c r="C12" s="69" t="s">
        <v>156</v>
      </c>
      <c r="D12" s="108" t="s">
        <v>176</v>
      </c>
      <c r="E12" s="75" t="s">
        <v>177</v>
      </c>
      <c r="F12" s="99" t="s">
        <v>151</v>
      </c>
      <c r="G12" s="68"/>
      <c r="H12" s="133">
        <v>1</v>
      </c>
      <c r="I12" s="91">
        <v>0</v>
      </c>
      <c r="J12" s="70">
        <v>0</v>
      </c>
      <c r="K12" s="92">
        <v>0</v>
      </c>
      <c r="L12" s="93">
        <v>0</v>
      </c>
      <c r="M12" s="94">
        <v>0</v>
      </c>
      <c r="N12" s="170">
        <f t="shared" si="4"/>
        <v>1</v>
      </c>
      <c r="O12" s="155">
        <v>8</v>
      </c>
      <c r="P12" s="156">
        <v>0</v>
      </c>
      <c r="Q12" s="157">
        <v>0</v>
      </c>
      <c r="R12" s="65" t="s">
        <v>165</v>
      </c>
      <c r="S12" s="149" t="s">
        <v>165</v>
      </c>
      <c r="T12" s="149" t="s">
        <v>165</v>
      </c>
      <c r="U12" s="65">
        <v>1</v>
      </c>
      <c r="V12" s="98">
        <v>0</v>
      </c>
      <c r="W12" s="75">
        <v>0</v>
      </c>
      <c r="X12" s="150">
        <f t="shared" si="0"/>
        <v>1</v>
      </c>
      <c r="Y12" s="65">
        <v>0</v>
      </c>
      <c r="Z12" s="98">
        <v>2</v>
      </c>
      <c r="AA12" s="75">
        <v>0</v>
      </c>
      <c r="AB12" s="150">
        <f t="shared" si="1"/>
        <v>2</v>
      </c>
      <c r="AC12" s="150">
        <f t="shared" si="2"/>
        <v>2</v>
      </c>
      <c r="AD12" s="151" t="str">
        <f t="shared" si="3"/>
        <v>IV</v>
      </c>
      <c r="AE12" s="150" t="str">
        <f t="shared" si="5"/>
        <v>ACEPTABLE</v>
      </c>
      <c r="AF12" s="158"/>
      <c r="AG12" s="159"/>
      <c r="AH12" s="98" t="s">
        <v>178</v>
      </c>
      <c r="AI12" s="98" t="s">
        <v>179</v>
      </c>
      <c r="AJ12" s="75"/>
      <c r="AK12" s="104"/>
      <c r="AL12" s="105"/>
    </row>
    <row r="13" spans="1:206" s="160" customFormat="1" ht="204" x14ac:dyDescent="0.2">
      <c r="A13" s="223"/>
      <c r="B13" s="226"/>
      <c r="C13" s="69" t="s">
        <v>232</v>
      </c>
      <c r="D13" s="108" t="s">
        <v>195</v>
      </c>
      <c r="E13" s="75" t="s">
        <v>182</v>
      </c>
      <c r="F13" s="99" t="s">
        <v>151</v>
      </c>
      <c r="G13" s="68"/>
      <c r="H13" s="133">
        <v>1</v>
      </c>
      <c r="I13" s="91">
        <v>0</v>
      </c>
      <c r="J13" s="70">
        <v>0</v>
      </c>
      <c r="K13" s="92">
        <v>0</v>
      </c>
      <c r="L13" s="93">
        <v>0</v>
      </c>
      <c r="M13" s="94">
        <v>0</v>
      </c>
      <c r="N13" s="170">
        <f t="shared" si="4"/>
        <v>1</v>
      </c>
      <c r="O13" s="155">
        <v>8</v>
      </c>
      <c r="P13" s="156">
        <v>0</v>
      </c>
      <c r="Q13" s="157">
        <v>0</v>
      </c>
      <c r="R13" s="65" t="s">
        <v>165</v>
      </c>
      <c r="S13" s="149" t="s">
        <v>165</v>
      </c>
      <c r="T13" s="149" t="s">
        <v>165</v>
      </c>
      <c r="U13" s="65">
        <v>1</v>
      </c>
      <c r="V13" s="98">
        <v>0</v>
      </c>
      <c r="W13" s="75">
        <v>0</v>
      </c>
      <c r="X13" s="150">
        <f t="shared" si="0"/>
        <v>1</v>
      </c>
      <c r="Y13" s="65">
        <v>0</v>
      </c>
      <c r="Z13" s="98">
        <v>0</v>
      </c>
      <c r="AA13" s="75">
        <v>3</v>
      </c>
      <c r="AB13" s="150">
        <f t="shared" si="1"/>
        <v>3</v>
      </c>
      <c r="AC13" s="150">
        <f t="shared" si="2"/>
        <v>3</v>
      </c>
      <c r="AD13" s="151" t="str">
        <f t="shared" si="3"/>
        <v>III</v>
      </c>
      <c r="AE13" s="150" t="str">
        <f t="shared" si="5"/>
        <v>MODERADO</v>
      </c>
      <c r="AF13" s="158"/>
      <c r="AG13" s="159"/>
      <c r="AH13" s="98" t="s">
        <v>183</v>
      </c>
      <c r="AI13" s="98" t="s">
        <v>196</v>
      </c>
      <c r="AJ13" s="75"/>
      <c r="AK13" s="104"/>
      <c r="AL13" s="105"/>
    </row>
    <row r="14" spans="1:206" s="160" customFormat="1" ht="127.5" x14ac:dyDescent="0.2">
      <c r="A14" s="223"/>
      <c r="B14" s="226"/>
      <c r="C14" s="69" t="s">
        <v>215</v>
      </c>
      <c r="D14" s="108" t="s">
        <v>216</v>
      </c>
      <c r="E14" s="75" t="s">
        <v>217</v>
      </c>
      <c r="F14" s="99"/>
      <c r="G14" s="77" t="s">
        <v>151</v>
      </c>
      <c r="H14" s="133">
        <v>1</v>
      </c>
      <c r="I14" s="91">
        <v>0</v>
      </c>
      <c r="J14" s="70">
        <v>0</v>
      </c>
      <c r="K14" s="92">
        <v>0</v>
      </c>
      <c r="L14" s="93">
        <v>0</v>
      </c>
      <c r="M14" s="94">
        <v>0</v>
      </c>
      <c r="N14" s="170">
        <f t="shared" si="4"/>
        <v>1</v>
      </c>
      <c r="O14" s="155">
        <v>3</v>
      </c>
      <c r="P14" s="156">
        <v>0</v>
      </c>
      <c r="Q14" s="157">
        <v>0</v>
      </c>
      <c r="R14" s="65" t="s">
        <v>165</v>
      </c>
      <c r="S14" s="149" t="s">
        <v>165</v>
      </c>
      <c r="T14" s="149" t="s">
        <v>165</v>
      </c>
      <c r="U14" s="65">
        <v>1</v>
      </c>
      <c r="V14" s="98">
        <v>0</v>
      </c>
      <c r="W14" s="75">
        <v>0</v>
      </c>
      <c r="X14" s="150">
        <f t="shared" si="0"/>
        <v>1</v>
      </c>
      <c r="Y14" s="65">
        <v>0</v>
      </c>
      <c r="Z14" s="98">
        <v>0</v>
      </c>
      <c r="AA14" s="75">
        <v>3</v>
      </c>
      <c r="AB14" s="150">
        <f t="shared" si="1"/>
        <v>3</v>
      </c>
      <c r="AC14" s="150">
        <f t="shared" si="2"/>
        <v>3</v>
      </c>
      <c r="AD14" s="151" t="str">
        <f t="shared" si="3"/>
        <v>III</v>
      </c>
      <c r="AE14" s="150" t="str">
        <f t="shared" si="5"/>
        <v>MODERADO</v>
      </c>
      <c r="AF14" s="158"/>
      <c r="AG14" s="159"/>
      <c r="AH14" s="98" t="s">
        <v>219</v>
      </c>
      <c r="AI14" s="98" t="s">
        <v>218</v>
      </c>
      <c r="AJ14" s="75"/>
      <c r="AK14" s="104"/>
      <c r="AL14" s="105"/>
    </row>
    <row r="15" spans="1:206" s="160" customFormat="1" ht="165.75" x14ac:dyDescent="0.2">
      <c r="A15" s="223"/>
      <c r="B15" s="226"/>
      <c r="C15" s="69" t="s">
        <v>153</v>
      </c>
      <c r="D15" s="108" t="s">
        <v>185</v>
      </c>
      <c r="E15" s="75" t="s">
        <v>186</v>
      </c>
      <c r="F15" s="99" t="s">
        <v>151</v>
      </c>
      <c r="G15" s="68"/>
      <c r="H15" s="133">
        <v>1</v>
      </c>
      <c r="I15" s="91">
        <v>0</v>
      </c>
      <c r="J15" s="70">
        <v>0</v>
      </c>
      <c r="K15" s="92">
        <v>0</v>
      </c>
      <c r="L15" s="93">
        <v>0</v>
      </c>
      <c r="M15" s="94">
        <v>0</v>
      </c>
      <c r="N15" s="170">
        <f t="shared" si="4"/>
        <v>1</v>
      </c>
      <c r="O15" s="155">
        <v>8</v>
      </c>
      <c r="P15" s="156">
        <v>0</v>
      </c>
      <c r="Q15" s="157">
        <v>0</v>
      </c>
      <c r="R15" s="65" t="s">
        <v>165</v>
      </c>
      <c r="S15" s="149" t="s">
        <v>165</v>
      </c>
      <c r="T15" s="149" t="s">
        <v>165</v>
      </c>
      <c r="U15" s="65">
        <v>1</v>
      </c>
      <c r="V15" s="98">
        <v>0</v>
      </c>
      <c r="W15" s="75">
        <v>0</v>
      </c>
      <c r="X15" s="150">
        <f t="shared" si="0"/>
        <v>1</v>
      </c>
      <c r="Y15" s="65">
        <v>0</v>
      </c>
      <c r="Z15" s="98">
        <v>0</v>
      </c>
      <c r="AA15" s="75">
        <v>3</v>
      </c>
      <c r="AB15" s="150">
        <f t="shared" si="1"/>
        <v>3</v>
      </c>
      <c r="AC15" s="150">
        <f t="shared" si="2"/>
        <v>3</v>
      </c>
      <c r="AD15" s="151" t="str">
        <f t="shared" si="3"/>
        <v>III</v>
      </c>
      <c r="AE15" s="150" t="str">
        <f t="shared" si="5"/>
        <v>MODERADO</v>
      </c>
      <c r="AF15" s="158"/>
      <c r="AG15" s="159"/>
      <c r="AH15" s="98"/>
      <c r="AI15" s="98" t="s">
        <v>187</v>
      </c>
      <c r="AJ15" s="75"/>
      <c r="AK15" s="104"/>
      <c r="AL15" s="105"/>
    </row>
    <row r="16" spans="1:206" s="160" customFormat="1" ht="165.75" x14ac:dyDescent="0.2">
      <c r="A16" s="224"/>
      <c r="B16" s="227"/>
      <c r="C16" s="69" t="s">
        <v>161</v>
      </c>
      <c r="D16" s="108" t="s">
        <v>188</v>
      </c>
      <c r="E16" s="75" t="s">
        <v>189</v>
      </c>
      <c r="F16" s="99" t="s">
        <v>151</v>
      </c>
      <c r="G16" s="68"/>
      <c r="H16" s="89">
        <v>1</v>
      </c>
      <c r="I16" s="91">
        <v>0</v>
      </c>
      <c r="J16" s="70">
        <v>0</v>
      </c>
      <c r="K16" s="92">
        <v>0</v>
      </c>
      <c r="L16" s="93">
        <v>0</v>
      </c>
      <c r="M16" s="94">
        <v>0</v>
      </c>
      <c r="N16" s="170">
        <f t="shared" si="4"/>
        <v>1</v>
      </c>
      <c r="O16" s="155">
        <v>8</v>
      </c>
      <c r="P16" s="156">
        <v>0</v>
      </c>
      <c r="Q16" s="157">
        <v>0</v>
      </c>
      <c r="R16" s="65" t="s">
        <v>165</v>
      </c>
      <c r="S16" s="149" t="s">
        <v>165</v>
      </c>
      <c r="T16" s="149" t="s">
        <v>165</v>
      </c>
      <c r="U16" s="65">
        <v>0</v>
      </c>
      <c r="V16" s="98">
        <v>2</v>
      </c>
      <c r="W16" s="75">
        <v>0</v>
      </c>
      <c r="X16" s="150">
        <f t="shared" si="0"/>
        <v>2</v>
      </c>
      <c r="Y16" s="65">
        <v>0</v>
      </c>
      <c r="Z16" s="98">
        <v>0</v>
      </c>
      <c r="AA16" s="75">
        <v>3</v>
      </c>
      <c r="AB16" s="150">
        <f t="shared" si="1"/>
        <v>3</v>
      </c>
      <c r="AC16" s="150">
        <f t="shared" si="2"/>
        <v>6</v>
      </c>
      <c r="AD16" s="151" t="str">
        <f t="shared" si="3"/>
        <v>II</v>
      </c>
      <c r="AE16" s="150" t="str">
        <f t="shared" si="5"/>
        <v>IMPORTANTE</v>
      </c>
      <c r="AF16" s="158"/>
      <c r="AG16" s="159"/>
      <c r="AH16" s="98" t="s">
        <v>190</v>
      </c>
      <c r="AI16" s="98" t="s">
        <v>191</v>
      </c>
      <c r="AJ16" s="75"/>
      <c r="AK16" s="104"/>
      <c r="AL16" s="105"/>
    </row>
  </sheetData>
  <mergeCells count="24">
    <mergeCell ref="F1:I1"/>
    <mergeCell ref="F3:N3"/>
    <mergeCell ref="F4:N4"/>
    <mergeCell ref="A5:A6"/>
    <mergeCell ref="B5:B6"/>
    <mergeCell ref="C5:D5"/>
    <mergeCell ref="E5:E6"/>
    <mergeCell ref="F5:G5"/>
    <mergeCell ref="H5:N5"/>
    <mergeCell ref="AK5:AL5"/>
    <mergeCell ref="A7:A16"/>
    <mergeCell ref="B7:B16"/>
    <mergeCell ref="Y5:AA5"/>
    <mergeCell ref="AB5:AB6"/>
    <mergeCell ref="AC5:AC6"/>
    <mergeCell ref="AD5:AD6"/>
    <mergeCell ref="AE5:AE6"/>
    <mergeCell ref="AF5:AJ5"/>
    <mergeCell ref="O5:O6"/>
    <mergeCell ref="P5:P6"/>
    <mergeCell ref="Q5:Q6"/>
    <mergeCell ref="R5:T5"/>
    <mergeCell ref="U5:W5"/>
    <mergeCell ref="X5:X6"/>
  </mergeCells>
  <conditionalFormatting sqref="AD7:AD16">
    <cfRule type="cellIs" dxfId="47" priority="1" operator="equal">
      <formula>"IV"</formula>
    </cfRule>
    <cfRule type="cellIs" dxfId="46" priority="2" operator="equal">
      <formula>"III"</formula>
    </cfRule>
    <cfRule type="cellIs" dxfId="45" priority="3" operator="equal">
      <formula>"II"</formula>
    </cfRule>
    <cfRule type="cellIs" dxfId="44" priority="4" operator="equal">
      <formula>"I"</formula>
    </cfRule>
  </conditionalFormatting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Brush" shapeId="17409" r:id="rId3">
          <objectPr defaultSize="0" autoFill="0" autoLine="0" autoPict="0" r:id="rId4">
            <anchor moveWithCells="1" sizeWithCells="1">
              <from>
                <xdr:col>26</xdr:col>
                <xdr:colOff>0</xdr:colOff>
                <xdr:row>4</xdr:row>
                <xdr:rowOff>0</xdr:rowOff>
              </from>
              <to>
                <xdr:col>26</xdr:col>
                <xdr:colOff>0</xdr:colOff>
                <xdr:row>4</xdr:row>
                <xdr:rowOff>0</xdr:rowOff>
              </to>
            </anchor>
          </objectPr>
        </oleObject>
      </mc:Choice>
      <mc:Fallback>
        <oleObject progId="PBrush" shapeId="17409" r:id="rId3"/>
      </mc:Fallback>
    </mc:AlternateContent>
  </oleObjec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Instrucciones!$N$24:$N$27</xm:f>
          </x14:formula1>
          <xm:sqref>Y7:AA16</xm:sqref>
        </x14:dataValidation>
        <x14:dataValidation type="list" allowBlank="1" showInputMessage="1" showErrorMessage="1">
          <x14:formula1>
            <xm:f>Instrucciones!$N$17:$N$20</xm:f>
          </x14:formula1>
          <xm:sqref>U7:W16</xm:sqref>
        </x14:dataValidation>
        <x14:dataValidation type="list" allowBlank="1" showInputMessage="1" showErrorMessage="1">
          <x14:formula1>
            <xm:f>Instrucciones!$I$62:$I$75</xm:f>
          </x14:formula1>
          <xm:sqref>C7:C16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X13"/>
  <sheetViews>
    <sheetView zoomScale="70" zoomScaleNormal="70" workbookViewId="0">
      <pane xSplit="4" ySplit="6" topLeftCell="E7" activePane="bottomRight" state="frozen"/>
      <selection pane="topRight" activeCell="E1" sqref="E1"/>
      <selection pane="bottomLeft" activeCell="A7" sqref="A7"/>
      <selection pane="bottomRight" activeCell="E7" sqref="E7"/>
    </sheetView>
  </sheetViews>
  <sheetFormatPr baseColWidth="10" defaultRowHeight="12.75" x14ac:dyDescent="0.2"/>
  <cols>
    <col min="1" max="1" width="7.7109375" customWidth="1"/>
    <col min="2" max="2" width="18.7109375" customWidth="1"/>
    <col min="3" max="3" width="13" customWidth="1"/>
    <col min="4" max="4" width="20.28515625" customWidth="1"/>
    <col min="5" max="5" width="27.7109375" customWidth="1"/>
    <col min="6" max="6" width="8.140625" customWidth="1"/>
    <col min="7" max="7" width="8.42578125" customWidth="1"/>
    <col min="8" max="8" width="7.140625" customWidth="1"/>
    <col min="9" max="10" width="6.28515625" customWidth="1"/>
    <col min="11" max="11" width="6" customWidth="1"/>
    <col min="12" max="12" width="6.28515625" customWidth="1"/>
    <col min="13" max="13" width="7.140625" customWidth="1"/>
    <col min="14" max="14" width="6.5703125" customWidth="1"/>
    <col min="15" max="15" width="15.28515625" customWidth="1"/>
    <col min="16" max="16" width="11.28515625" customWidth="1"/>
    <col min="17" max="17" width="11.42578125" customWidth="1"/>
    <col min="18" max="18" width="18.28515625" customWidth="1"/>
    <col min="19" max="19" width="12.85546875" customWidth="1"/>
    <col min="20" max="20" width="15.5703125" customWidth="1"/>
    <col min="21" max="30" width="8.7109375" customWidth="1"/>
    <col min="31" max="31" width="15.28515625" customWidth="1"/>
    <col min="34" max="35" width="34.7109375" customWidth="1"/>
    <col min="37" max="37" width="27.28515625" customWidth="1"/>
    <col min="38" max="38" width="23.7109375" customWidth="1"/>
  </cols>
  <sheetData>
    <row r="1" spans="1:206" s="163" customFormat="1" ht="20.25" x14ac:dyDescent="0.2">
      <c r="A1" s="162"/>
      <c r="B1" s="162"/>
      <c r="C1" s="162"/>
      <c r="D1" s="162"/>
      <c r="E1" s="165" t="s">
        <v>198</v>
      </c>
      <c r="F1" s="259">
        <v>42893</v>
      </c>
      <c r="G1" s="216"/>
      <c r="H1" s="216"/>
      <c r="I1" s="216"/>
      <c r="J1" s="164"/>
      <c r="K1" s="164"/>
      <c r="L1" s="164"/>
      <c r="M1" s="164"/>
      <c r="N1" s="164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/>
    </row>
    <row r="2" spans="1:206" s="163" customFormat="1" ht="20.25" x14ac:dyDescent="0.2">
      <c r="A2" s="162"/>
      <c r="B2" s="162"/>
      <c r="C2" s="162"/>
      <c r="D2" s="162"/>
      <c r="E2" s="165" t="s">
        <v>199</v>
      </c>
      <c r="F2" s="167"/>
      <c r="G2" s="167"/>
      <c r="H2" s="167"/>
      <c r="I2" s="167"/>
      <c r="J2" s="164"/>
      <c r="K2" s="164"/>
      <c r="L2" s="164"/>
      <c r="M2" s="164"/>
      <c r="N2" s="164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/>
      <c r="AL2" s="162"/>
    </row>
    <row r="3" spans="1:206" s="163" customFormat="1" ht="20.25" x14ac:dyDescent="0.2">
      <c r="A3" s="162"/>
      <c r="B3" s="162"/>
      <c r="C3" s="162"/>
      <c r="D3" s="162"/>
      <c r="E3" s="165" t="s">
        <v>200</v>
      </c>
      <c r="F3" s="216"/>
      <c r="G3" s="216"/>
      <c r="H3" s="216"/>
      <c r="I3" s="216"/>
      <c r="J3" s="216"/>
      <c r="K3" s="216"/>
      <c r="L3" s="216"/>
      <c r="M3" s="216"/>
      <c r="N3" s="216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62"/>
    </row>
    <row r="4" spans="1:206" s="161" customFormat="1" ht="21" thickBot="1" x14ac:dyDescent="0.25">
      <c r="A4" s="162"/>
      <c r="B4" s="162"/>
      <c r="C4" s="162"/>
      <c r="D4" s="162"/>
      <c r="E4" s="166" t="s">
        <v>201</v>
      </c>
      <c r="F4" s="217"/>
      <c r="G4" s="217"/>
      <c r="H4" s="217"/>
      <c r="I4" s="217"/>
      <c r="J4" s="217"/>
      <c r="K4" s="217"/>
      <c r="L4" s="217"/>
      <c r="M4" s="217"/>
      <c r="N4" s="217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</row>
    <row r="5" spans="1:206" s="109" customFormat="1" ht="27.75" customHeight="1" thickBot="1" x14ac:dyDescent="0.2">
      <c r="A5" s="230" t="s">
        <v>163</v>
      </c>
      <c r="B5" s="228" t="s">
        <v>117</v>
      </c>
      <c r="C5" s="248" t="s">
        <v>119</v>
      </c>
      <c r="D5" s="249"/>
      <c r="E5" s="218" t="s">
        <v>121</v>
      </c>
      <c r="F5" s="230" t="s">
        <v>120</v>
      </c>
      <c r="G5" s="231"/>
      <c r="H5" s="230" t="s">
        <v>1</v>
      </c>
      <c r="I5" s="232"/>
      <c r="J5" s="232"/>
      <c r="K5" s="232"/>
      <c r="L5" s="232"/>
      <c r="M5" s="232"/>
      <c r="N5" s="228"/>
      <c r="O5" s="257" t="s">
        <v>2</v>
      </c>
      <c r="P5" s="220" t="s">
        <v>167</v>
      </c>
      <c r="Q5" s="236" t="s">
        <v>166</v>
      </c>
      <c r="R5" s="250" t="s">
        <v>3</v>
      </c>
      <c r="S5" s="251"/>
      <c r="T5" s="252"/>
      <c r="U5" s="250" t="s">
        <v>4</v>
      </c>
      <c r="V5" s="251"/>
      <c r="W5" s="252"/>
      <c r="X5" s="244" t="s">
        <v>140</v>
      </c>
      <c r="Y5" s="230" t="s">
        <v>5</v>
      </c>
      <c r="Z5" s="253"/>
      <c r="AA5" s="254"/>
      <c r="AB5" s="246" t="s">
        <v>141</v>
      </c>
      <c r="AC5" s="242" t="s">
        <v>192</v>
      </c>
      <c r="AD5" s="244" t="s">
        <v>150</v>
      </c>
      <c r="AE5" s="244" t="s">
        <v>142</v>
      </c>
      <c r="AF5" s="239" t="s">
        <v>118</v>
      </c>
      <c r="AG5" s="240"/>
      <c r="AH5" s="240"/>
      <c r="AI5" s="240"/>
      <c r="AJ5" s="241"/>
      <c r="AK5" s="255" t="s">
        <v>26</v>
      </c>
      <c r="AL5" s="256"/>
      <c r="GX5" s="110">
        <v>6</v>
      </c>
    </row>
    <row r="6" spans="1:206" s="109" customFormat="1" ht="104.25" customHeight="1" thickBot="1" x14ac:dyDescent="0.2">
      <c r="A6" s="238"/>
      <c r="B6" s="229"/>
      <c r="C6" s="113" t="s">
        <v>154</v>
      </c>
      <c r="D6" s="114" t="s">
        <v>155</v>
      </c>
      <c r="E6" s="219"/>
      <c r="F6" s="115" t="s">
        <v>6</v>
      </c>
      <c r="G6" s="116" t="s">
        <v>7</v>
      </c>
      <c r="H6" s="117" t="s">
        <v>8</v>
      </c>
      <c r="I6" s="118" t="s">
        <v>9</v>
      </c>
      <c r="J6" s="119" t="s">
        <v>136</v>
      </c>
      <c r="K6" s="120" t="s">
        <v>137</v>
      </c>
      <c r="L6" s="168" t="s">
        <v>203</v>
      </c>
      <c r="M6" s="121" t="s">
        <v>138</v>
      </c>
      <c r="N6" s="122" t="s">
        <v>10</v>
      </c>
      <c r="O6" s="258"/>
      <c r="P6" s="221"/>
      <c r="Q6" s="237"/>
      <c r="R6" s="123" t="s">
        <v>11</v>
      </c>
      <c r="S6" s="124" t="s">
        <v>12</v>
      </c>
      <c r="T6" s="116" t="s">
        <v>13</v>
      </c>
      <c r="U6" s="125" t="s">
        <v>14</v>
      </c>
      <c r="V6" s="126" t="s">
        <v>15</v>
      </c>
      <c r="W6" s="127" t="s">
        <v>16</v>
      </c>
      <c r="X6" s="245"/>
      <c r="Y6" s="125" t="s">
        <v>17</v>
      </c>
      <c r="Z6" s="126" t="s">
        <v>18</v>
      </c>
      <c r="AA6" s="127" t="s">
        <v>19</v>
      </c>
      <c r="AB6" s="247"/>
      <c r="AC6" s="243"/>
      <c r="AD6" s="245"/>
      <c r="AE6" s="245"/>
      <c r="AF6" s="128" t="s">
        <v>20</v>
      </c>
      <c r="AG6" s="129" t="s">
        <v>21</v>
      </c>
      <c r="AH6" s="129" t="s">
        <v>22</v>
      </c>
      <c r="AI6" s="129" t="s">
        <v>23</v>
      </c>
      <c r="AJ6" s="130" t="s">
        <v>24</v>
      </c>
      <c r="AK6" s="131" t="s">
        <v>25</v>
      </c>
      <c r="AL6" s="132" t="s">
        <v>139</v>
      </c>
      <c r="GX6" s="110">
        <v>9</v>
      </c>
    </row>
    <row r="7" spans="1:206" s="144" customFormat="1" ht="265.5" customHeight="1" x14ac:dyDescent="0.2">
      <c r="A7" s="223"/>
      <c r="B7" s="226" t="s">
        <v>240</v>
      </c>
      <c r="C7" s="72" t="s">
        <v>76</v>
      </c>
      <c r="D7" s="107" t="s">
        <v>169</v>
      </c>
      <c r="E7" s="88" t="s">
        <v>170</v>
      </c>
      <c r="F7" s="89" t="s">
        <v>151</v>
      </c>
      <c r="G7" s="90"/>
      <c r="H7" s="134">
        <v>1</v>
      </c>
      <c r="I7" s="100">
        <v>0</v>
      </c>
      <c r="J7" s="71">
        <v>0</v>
      </c>
      <c r="K7" s="101">
        <v>0</v>
      </c>
      <c r="L7" s="102">
        <v>0</v>
      </c>
      <c r="M7" s="103">
        <v>0</v>
      </c>
      <c r="N7" s="173">
        <f>SUM(H7:M7)</f>
        <v>1</v>
      </c>
      <c r="O7" s="146">
        <v>8</v>
      </c>
      <c r="P7" s="147">
        <v>0</v>
      </c>
      <c r="Q7" s="148">
        <v>0</v>
      </c>
      <c r="R7" s="171" t="s">
        <v>165</v>
      </c>
      <c r="S7" s="73" t="s">
        <v>165</v>
      </c>
      <c r="T7" s="73" t="s">
        <v>165</v>
      </c>
      <c r="U7" s="171">
        <v>1</v>
      </c>
      <c r="V7" s="66">
        <v>0</v>
      </c>
      <c r="W7" s="88">
        <v>0</v>
      </c>
      <c r="X7" s="152">
        <f t="shared" ref="X7:X13" si="0">SUM(U7:W7)</f>
        <v>1</v>
      </c>
      <c r="Y7" s="171">
        <v>0</v>
      </c>
      <c r="Z7" s="66">
        <v>2</v>
      </c>
      <c r="AA7" s="88">
        <v>0</v>
      </c>
      <c r="AB7" s="152">
        <f t="shared" ref="AB7:AB13" si="1">SUM(Y7,Z7,AA7)</f>
        <v>2</v>
      </c>
      <c r="AC7" s="152">
        <f t="shared" ref="AC7:AC13" si="2">X7*AB7</f>
        <v>2</v>
      </c>
      <c r="AD7" s="172" t="str">
        <f t="shared" ref="AD7:AD13" si="3">IF(AC7&lt;=2,"IV",IF(AC7&lt;=5,"III",IF(AC7&lt;=8,"II",IF(AC7=9,"I"))))</f>
        <v>IV</v>
      </c>
      <c r="AE7" s="152" t="str">
        <f>IF(AC7&gt;=9,"NO ACEPTABLE",IF(AC7&gt;=6,"IMPORTANTE",IF(AC7&gt;=3,"MODERADO",IF(AC7&lt;=2,"ACEPTABLE"))))</f>
        <v>ACEPTABLE</v>
      </c>
      <c r="AF7" s="153"/>
      <c r="AG7" s="154"/>
      <c r="AH7" s="66"/>
      <c r="AI7" s="66" t="s">
        <v>171</v>
      </c>
      <c r="AJ7" s="88"/>
      <c r="AK7" s="78"/>
      <c r="AL7" s="79"/>
      <c r="GX7" s="145"/>
    </row>
    <row r="8" spans="1:206" s="144" customFormat="1" ht="96.75" customHeight="1" x14ac:dyDescent="0.2">
      <c r="A8" s="223"/>
      <c r="B8" s="226"/>
      <c r="C8" s="72" t="s">
        <v>65</v>
      </c>
      <c r="D8" s="107" t="s">
        <v>172</v>
      </c>
      <c r="E8" s="88" t="s">
        <v>173</v>
      </c>
      <c r="F8" s="89" t="s">
        <v>151</v>
      </c>
      <c r="G8" s="90"/>
      <c r="H8" s="133">
        <v>1</v>
      </c>
      <c r="I8" s="91">
        <v>0</v>
      </c>
      <c r="J8" s="70">
        <v>0</v>
      </c>
      <c r="K8" s="92">
        <v>0</v>
      </c>
      <c r="L8" s="93">
        <v>0</v>
      </c>
      <c r="M8" s="94">
        <v>0</v>
      </c>
      <c r="N8" s="170">
        <f t="shared" ref="N8:N13" si="4">SUM(H8:M8)</f>
        <v>1</v>
      </c>
      <c r="O8" s="146">
        <v>5</v>
      </c>
      <c r="P8" s="147">
        <v>0</v>
      </c>
      <c r="Q8" s="148">
        <v>0</v>
      </c>
      <c r="R8" s="65" t="s">
        <v>165</v>
      </c>
      <c r="S8" s="149" t="s">
        <v>165</v>
      </c>
      <c r="T8" s="149" t="s">
        <v>165</v>
      </c>
      <c r="U8" s="65">
        <v>1</v>
      </c>
      <c r="V8" s="98">
        <v>0</v>
      </c>
      <c r="W8" s="75">
        <v>0</v>
      </c>
      <c r="X8" s="150">
        <f t="shared" si="0"/>
        <v>1</v>
      </c>
      <c r="Y8" s="65">
        <v>0</v>
      </c>
      <c r="Z8" s="98">
        <v>2</v>
      </c>
      <c r="AA8" s="75">
        <v>0</v>
      </c>
      <c r="AB8" s="150">
        <f t="shared" si="1"/>
        <v>2</v>
      </c>
      <c r="AC8" s="150">
        <f t="shared" si="2"/>
        <v>2</v>
      </c>
      <c r="AD8" s="151" t="str">
        <f t="shared" si="3"/>
        <v>IV</v>
      </c>
      <c r="AE8" s="152" t="s">
        <v>86</v>
      </c>
      <c r="AF8" s="153"/>
      <c r="AG8" s="154"/>
      <c r="AH8" s="66" t="s">
        <v>174</v>
      </c>
      <c r="AI8" s="66" t="s">
        <v>175</v>
      </c>
      <c r="AJ8" s="88"/>
      <c r="AK8" s="78"/>
      <c r="AL8" s="79"/>
      <c r="GX8" s="145"/>
    </row>
    <row r="9" spans="1:206" s="160" customFormat="1" ht="310.5" customHeight="1" x14ac:dyDescent="0.2">
      <c r="A9" s="223"/>
      <c r="B9" s="226"/>
      <c r="C9" s="69" t="s">
        <v>156</v>
      </c>
      <c r="D9" s="108" t="s">
        <v>176</v>
      </c>
      <c r="E9" s="75" t="s">
        <v>177</v>
      </c>
      <c r="F9" s="99" t="s">
        <v>151</v>
      </c>
      <c r="G9" s="68"/>
      <c r="H9" s="133">
        <v>1</v>
      </c>
      <c r="I9" s="91">
        <v>0</v>
      </c>
      <c r="J9" s="70">
        <v>0</v>
      </c>
      <c r="K9" s="92">
        <v>0</v>
      </c>
      <c r="L9" s="93">
        <v>0</v>
      </c>
      <c r="M9" s="94">
        <v>0</v>
      </c>
      <c r="N9" s="170">
        <f t="shared" si="4"/>
        <v>1</v>
      </c>
      <c r="O9" s="155">
        <v>8</v>
      </c>
      <c r="P9" s="156">
        <v>0</v>
      </c>
      <c r="Q9" s="157">
        <v>0</v>
      </c>
      <c r="R9" s="65" t="s">
        <v>165</v>
      </c>
      <c r="S9" s="149" t="s">
        <v>165</v>
      </c>
      <c r="T9" s="149" t="s">
        <v>165</v>
      </c>
      <c r="U9" s="65">
        <v>1</v>
      </c>
      <c r="V9" s="98">
        <v>0</v>
      </c>
      <c r="W9" s="75">
        <v>0</v>
      </c>
      <c r="X9" s="150">
        <f t="shared" si="0"/>
        <v>1</v>
      </c>
      <c r="Y9" s="65">
        <v>0</v>
      </c>
      <c r="Z9" s="98">
        <v>2</v>
      </c>
      <c r="AA9" s="75">
        <v>0</v>
      </c>
      <c r="AB9" s="150">
        <f t="shared" si="1"/>
        <v>2</v>
      </c>
      <c r="AC9" s="150">
        <f t="shared" si="2"/>
        <v>2</v>
      </c>
      <c r="AD9" s="151" t="str">
        <f t="shared" si="3"/>
        <v>IV</v>
      </c>
      <c r="AE9" s="150" t="str">
        <f>IF(AC9&gt;=9,"NO ACEPTABLE",IF(AC9&gt;=6,"IMPORTANTE",IF(AC9&gt;=3,"MODERADO",IF(AC9&lt;=2,"ACEPTABLE"))))</f>
        <v>ACEPTABLE</v>
      </c>
      <c r="AF9" s="158"/>
      <c r="AG9" s="159"/>
      <c r="AH9" s="98" t="s">
        <v>178</v>
      </c>
      <c r="AI9" s="98" t="s">
        <v>179</v>
      </c>
      <c r="AJ9" s="75"/>
      <c r="AK9" s="104"/>
      <c r="AL9" s="105"/>
    </row>
    <row r="10" spans="1:206" s="160" customFormat="1" ht="204" x14ac:dyDescent="0.2">
      <c r="A10" s="223"/>
      <c r="B10" s="226"/>
      <c r="C10" s="69" t="s">
        <v>232</v>
      </c>
      <c r="D10" s="108" t="s">
        <v>195</v>
      </c>
      <c r="E10" s="75" t="s">
        <v>182</v>
      </c>
      <c r="F10" s="99" t="s">
        <v>151</v>
      </c>
      <c r="G10" s="68"/>
      <c r="H10" s="133">
        <v>1</v>
      </c>
      <c r="I10" s="91">
        <v>0</v>
      </c>
      <c r="J10" s="70">
        <v>0</v>
      </c>
      <c r="K10" s="92">
        <v>0</v>
      </c>
      <c r="L10" s="93">
        <v>0</v>
      </c>
      <c r="M10" s="94">
        <v>0</v>
      </c>
      <c r="N10" s="170">
        <f t="shared" si="4"/>
        <v>1</v>
      </c>
      <c r="O10" s="155">
        <v>8</v>
      </c>
      <c r="P10" s="156">
        <v>0</v>
      </c>
      <c r="Q10" s="157">
        <v>0</v>
      </c>
      <c r="R10" s="65" t="s">
        <v>165</v>
      </c>
      <c r="S10" s="149" t="s">
        <v>165</v>
      </c>
      <c r="T10" s="149" t="s">
        <v>165</v>
      </c>
      <c r="U10" s="65">
        <v>1</v>
      </c>
      <c r="V10" s="98">
        <v>0</v>
      </c>
      <c r="W10" s="75">
        <v>0</v>
      </c>
      <c r="X10" s="150">
        <f t="shared" si="0"/>
        <v>1</v>
      </c>
      <c r="Y10" s="65">
        <v>0</v>
      </c>
      <c r="Z10" s="98">
        <v>0</v>
      </c>
      <c r="AA10" s="75">
        <v>3</v>
      </c>
      <c r="AB10" s="150">
        <f t="shared" si="1"/>
        <v>3</v>
      </c>
      <c r="AC10" s="150">
        <f t="shared" si="2"/>
        <v>3</v>
      </c>
      <c r="AD10" s="151" t="str">
        <f t="shared" si="3"/>
        <v>III</v>
      </c>
      <c r="AE10" s="150" t="str">
        <f>IF(AC10&gt;=9,"NO ACEPTABLE",IF(AC10&gt;=6,"IMPORTANTE",IF(AC10&gt;=3,"MODERADO",IF(AC10&lt;=2,"ACEPTABLE"))))</f>
        <v>MODERADO</v>
      </c>
      <c r="AF10" s="158"/>
      <c r="AG10" s="159"/>
      <c r="AH10" s="98" t="s">
        <v>183</v>
      </c>
      <c r="AI10" s="98" t="s">
        <v>196</v>
      </c>
      <c r="AJ10" s="75"/>
      <c r="AK10" s="104"/>
      <c r="AL10" s="105"/>
    </row>
    <row r="11" spans="1:206" s="160" customFormat="1" ht="127.5" x14ac:dyDescent="0.2">
      <c r="A11" s="223"/>
      <c r="B11" s="226"/>
      <c r="C11" s="69" t="s">
        <v>215</v>
      </c>
      <c r="D11" s="108" t="s">
        <v>216</v>
      </c>
      <c r="E11" s="75" t="s">
        <v>217</v>
      </c>
      <c r="F11" s="99"/>
      <c r="G11" s="77" t="s">
        <v>151</v>
      </c>
      <c r="H11" s="133">
        <v>1</v>
      </c>
      <c r="I11" s="91">
        <v>0</v>
      </c>
      <c r="J11" s="70">
        <v>0</v>
      </c>
      <c r="K11" s="92">
        <v>0</v>
      </c>
      <c r="L11" s="93">
        <v>0</v>
      </c>
      <c r="M11" s="94">
        <v>0</v>
      </c>
      <c r="N11" s="170">
        <f t="shared" si="4"/>
        <v>1</v>
      </c>
      <c r="O11" s="155">
        <v>3</v>
      </c>
      <c r="P11" s="156">
        <v>0</v>
      </c>
      <c r="Q11" s="157">
        <v>0</v>
      </c>
      <c r="R11" s="65" t="s">
        <v>165</v>
      </c>
      <c r="S11" s="149" t="s">
        <v>165</v>
      </c>
      <c r="T11" s="149" t="s">
        <v>165</v>
      </c>
      <c r="U11" s="65">
        <v>1</v>
      </c>
      <c r="V11" s="98">
        <v>0</v>
      </c>
      <c r="W11" s="75">
        <v>0</v>
      </c>
      <c r="X11" s="150">
        <f t="shared" si="0"/>
        <v>1</v>
      </c>
      <c r="Y11" s="65">
        <v>0</v>
      </c>
      <c r="Z11" s="98">
        <v>0</v>
      </c>
      <c r="AA11" s="75">
        <v>3</v>
      </c>
      <c r="AB11" s="150">
        <f t="shared" si="1"/>
        <v>3</v>
      </c>
      <c r="AC11" s="150">
        <f t="shared" si="2"/>
        <v>3</v>
      </c>
      <c r="AD11" s="151" t="str">
        <f t="shared" si="3"/>
        <v>III</v>
      </c>
      <c r="AE11" s="150" t="str">
        <f>IF(AC11&gt;=9,"NO ACEPTABLE",IF(AC11&gt;=6,"IMPORTANTE",IF(AC11&gt;=3,"MODERADO",IF(AC11&lt;=2,"ACEPTABLE"))))</f>
        <v>MODERADO</v>
      </c>
      <c r="AF11" s="158"/>
      <c r="AG11" s="159"/>
      <c r="AH11" s="98" t="s">
        <v>219</v>
      </c>
      <c r="AI11" s="98" t="s">
        <v>218</v>
      </c>
      <c r="AJ11" s="75"/>
      <c r="AK11" s="104"/>
      <c r="AL11" s="105"/>
    </row>
    <row r="12" spans="1:206" s="160" customFormat="1" ht="165.75" x14ac:dyDescent="0.2">
      <c r="A12" s="223"/>
      <c r="B12" s="226"/>
      <c r="C12" s="69" t="s">
        <v>153</v>
      </c>
      <c r="D12" s="108" t="s">
        <v>185</v>
      </c>
      <c r="E12" s="75" t="s">
        <v>186</v>
      </c>
      <c r="F12" s="99" t="s">
        <v>151</v>
      </c>
      <c r="G12" s="68"/>
      <c r="H12" s="133">
        <v>1</v>
      </c>
      <c r="I12" s="91">
        <v>0</v>
      </c>
      <c r="J12" s="70">
        <v>0</v>
      </c>
      <c r="K12" s="92">
        <v>0</v>
      </c>
      <c r="L12" s="93">
        <v>0</v>
      </c>
      <c r="M12" s="94">
        <v>0</v>
      </c>
      <c r="N12" s="170">
        <f t="shared" si="4"/>
        <v>1</v>
      </c>
      <c r="O12" s="155">
        <v>8</v>
      </c>
      <c r="P12" s="156">
        <v>0</v>
      </c>
      <c r="Q12" s="157">
        <v>0</v>
      </c>
      <c r="R12" s="65" t="s">
        <v>165</v>
      </c>
      <c r="S12" s="149" t="s">
        <v>165</v>
      </c>
      <c r="T12" s="149" t="s">
        <v>165</v>
      </c>
      <c r="U12" s="65">
        <v>1</v>
      </c>
      <c r="V12" s="98">
        <v>0</v>
      </c>
      <c r="W12" s="75">
        <v>0</v>
      </c>
      <c r="X12" s="150">
        <f t="shared" si="0"/>
        <v>1</v>
      </c>
      <c r="Y12" s="65">
        <v>0</v>
      </c>
      <c r="Z12" s="98">
        <v>0</v>
      </c>
      <c r="AA12" s="75">
        <v>3</v>
      </c>
      <c r="AB12" s="150">
        <f t="shared" si="1"/>
        <v>3</v>
      </c>
      <c r="AC12" s="150">
        <f t="shared" si="2"/>
        <v>3</v>
      </c>
      <c r="AD12" s="151" t="str">
        <f t="shared" si="3"/>
        <v>III</v>
      </c>
      <c r="AE12" s="150" t="str">
        <f>IF(AC12&gt;=9,"NO ACEPTABLE",IF(AC12&gt;=6,"IMPORTANTE",IF(AC12&gt;=3,"MODERADO",IF(AC12&lt;=2,"ACEPTABLE"))))</f>
        <v>MODERADO</v>
      </c>
      <c r="AF12" s="158"/>
      <c r="AG12" s="159"/>
      <c r="AH12" s="98"/>
      <c r="AI12" s="98" t="s">
        <v>187</v>
      </c>
      <c r="AJ12" s="75"/>
      <c r="AK12" s="104"/>
      <c r="AL12" s="105"/>
    </row>
    <row r="13" spans="1:206" s="160" customFormat="1" ht="165.75" x14ac:dyDescent="0.2">
      <c r="A13" s="224"/>
      <c r="B13" s="227"/>
      <c r="C13" s="69" t="s">
        <v>161</v>
      </c>
      <c r="D13" s="108" t="s">
        <v>188</v>
      </c>
      <c r="E13" s="75" t="s">
        <v>189</v>
      </c>
      <c r="F13" s="99" t="s">
        <v>151</v>
      </c>
      <c r="G13" s="68"/>
      <c r="H13" s="89">
        <v>1</v>
      </c>
      <c r="I13" s="91">
        <v>0</v>
      </c>
      <c r="J13" s="70">
        <v>0</v>
      </c>
      <c r="K13" s="92">
        <v>0</v>
      </c>
      <c r="L13" s="93">
        <v>0</v>
      </c>
      <c r="M13" s="94">
        <v>0</v>
      </c>
      <c r="N13" s="170">
        <f t="shared" si="4"/>
        <v>1</v>
      </c>
      <c r="O13" s="155">
        <v>8</v>
      </c>
      <c r="P13" s="156">
        <v>0</v>
      </c>
      <c r="Q13" s="157">
        <v>0</v>
      </c>
      <c r="R13" s="65" t="s">
        <v>165</v>
      </c>
      <c r="S13" s="149" t="s">
        <v>165</v>
      </c>
      <c r="T13" s="149" t="s">
        <v>165</v>
      </c>
      <c r="U13" s="65">
        <v>0</v>
      </c>
      <c r="V13" s="98">
        <v>2</v>
      </c>
      <c r="W13" s="75">
        <v>0</v>
      </c>
      <c r="X13" s="150">
        <f t="shared" si="0"/>
        <v>2</v>
      </c>
      <c r="Y13" s="65">
        <v>0</v>
      </c>
      <c r="Z13" s="98">
        <v>0</v>
      </c>
      <c r="AA13" s="75">
        <v>3</v>
      </c>
      <c r="AB13" s="150">
        <f t="shared" si="1"/>
        <v>3</v>
      </c>
      <c r="AC13" s="150">
        <f t="shared" si="2"/>
        <v>6</v>
      </c>
      <c r="AD13" s="151" t="str">
        <f t="shared" si="3"/>
        <v>II</v>
      </c>
      <c r="AE13" s="150" t="str">
        <f>IF(AC13&gt;=9,"NO ACEPTABLE",IF(AC13&gt;=6,"IMPORTANTE",IF(AC13&gt;=3,"MODERADO",IF(AC13&lt;=2,"ACEPTABLE"))))</f>
        <v>IMPORTANTE</v>
      </c>
      <c r="AF13" s="158"/>
      <c r="AG13" s="159"/>
      <c r="AH13" s="98" t="s">
        <v>190</v>
      </c>
      <c r="AI13" s="98" t="s">
        <v>191</v>
      </c>
      <c r="AJ13" s="75"/>
      <c r="AK13" s="104"/>
      <c r="AL13" s="105"/>
    </row>
  </sheetData>
  <mergeCells count="24">
    <mergeCell ref="F1:I1"/>
    <mergeCell ref="F3:N3"/>
    <mergeCell ref="F4:N4"/>
    <mergeCell ref="A5:A6"/>
    <mergeCell ref="B5:B6"/>
    <mergeCell ref="C5:D5"/>
    <mergeCell ref="E5:E6"/>
    <mergeCell ref="F5:G5"/>
    <mergeCell ref="H5:N5"/>
    <mergeCell ref="AK5:AL5"/>
    <mergeCell ref="A7:A13"/>
    <mergeCell ref="B7:B13"/>
    <mergeCell ref="Y5:AA5"/>
    <mergeCell ref="AB5:AB6"/>
    <mergeCell ref="AC5:AC6"/>
    <mergeCell ref="AD5:AD6"/>
    <mergeCell ref="AE5:AE6"/>
    <mergeCell ref="AF5:AJ5"/>
    <mergeCell ref="O5:O6"/>
    <mergeCell ref="P5:P6"/>
    <mergeCell ref="Q5:Q6"/>
    <mergeCell ref="R5:T5"/>
    <mergeCell ref="U5:W5"/>
    <mergeCell ref="X5:X6"/>
  </mergeCells>
  <conditionalFormatting sqref="AD7:AD13">
    <cfRule type="cellIs" dxfId="43" priority="1" operator="equal">
      <formula>"IV"</formula>
    </cfRule>
    <cfRule type="cellIs" dxfId="42" priority="2" operator="equal">
      <formula>"III"</formula>
    </cfRule>
    <cfRule type="cellIs" dxfId="41" priority="3" operator="equal">
      <formula>"II"</formula>
    </cfRule>
    <cfRule type="cellIs" dxfId="40" priority="4" operator="equal">
      <formula>"I"</formula>
    </cfRule>
  </conditionalFormatting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Brush" shapeId="18433" r:id="rId3">
          <objectPr defaultSize="0" autoFill="0" autoLine="0" autoPict="0" r:id="rId4">
            <anchor moveWithCells="1" sizeWithCells="1">
              <from>
                <xdr:col>26</xdr:col>
                <xdr:colOff>0</xdr:colOff>
                <xdr:row>4</xdr:row>
                <xdr:rowOff>0</xdr:rowOff>
              </from>
              <to>
                <xdr:col>26</xdr:col>
                <xdr:colOff>0</xdr:colOff>
                <xdr:row>4</xdr:row>
                <xdr:rowOff>0</xdr:rowOff>
              </to>
            </anchor>
          </objectPr>
        </oleObject>
      </mc:Choice>
      <mc:Fallback>
        <oleObject progId="PBrush" shapeId="18433" r:id="rId3"/>
      </mc:Fallback>
    </mc:AlternateContent>
  </oleObjec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Instrucciones!$I$62:$I$75</xm:f>
          </x14:formula1>
          <xm:sqref>C7:C13</xm:sqref>
        </x14:dataValidation>
        <x14:dataValidation type="list" allowBlank="1" showInputMessage="1" showErrorMessage="1">
          <x14:formula1>
            <xm:f>Instrucciones!$N$17:$N$20</xm:f>
          </x14:formula1>
          <xm:sqref>U7:W13</xm:sqref>
        </x14:dataValidation>
        <x14:dataValidation type="list" allowBlank="1" showInputMessage="1" showErrorMessage="1">
          <x14:formula1>
            <xm:f>Instrucciones!$N$24:$N$27</xm:f>
          </x14:formula1>
          <xm:sqref>Y7:AA13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X13"/>
  <sheetViews>
    <sheetView zoomScale="70" zoomScaleNormal="70" workbookViewId="0">
      <pane xSplit="4" ySplit="6" topLeftCell="E7" activePane="bottomRight" state="frozen"/>
      <selection pane="topRight" activeCell="E1" sqref="E1"/>
      <selection pane="bottomLeft" activeCell="A7" sqref="A7"/>
      <selection pane="bottomRight" activeCell="E7" sqref="E7"/>
    </sheetView>
  </sheetViews>
  <sheetFormatPr baseColWidth="10" defaultRowHeight="12.75" x14ac:dyDescent="0.2"/>
  <cols>
    <col min="1" max="1" width="7.7109375" customWidth="1"/>
    <col min="2" max="2" width="18.7109375" customWidth="1"/>
    <col min="3" max="3" width="13" customWidth="1"/>
    <col min="4" max="4" width="20.28515625" customWidth="1"/>
    <col min="5" max="5" width="27.7109375" customWidth="1"/>
    <col min="6" max="6" width="8.140625" customWidth="1"/>
    <col min="7" max="7" width="8.42578125" customWidth="1"/>
    <col min="8" max="8" width="7.140625" customWidth="1"/>
    <col min="9" max="10" width="6.28515625" customWidth="1"/>
    <col min="11" max="11" width="6" customWidth="1"/>
    <col min="12" max="12" width="6.28515625" customWidth="1"/>
    <col min="13" max="13" width="7.140625" customWidth="1"/>
    <col min="14" max="14" width="6.5703125" customWidth="1"/>
    <col min="15" max="15" width="15.28515625" customWidth="1"/>
    <col min="16" max="16" width="11.28515625" customWidth="1"/>
    <col min="17" max="17" width="11.42578125" customWidth="1"/>
    <col min="18" max="18" width="18.28515625" customWidth="1"/>
    <col min="19" max="19" width="12.85546875" customWidth="1"/>
    <col min="20" max="20" width="15.5703125" customWidth="1"/>
    <col min="21" max="30" width="8.7109375" customWidth="1"/>
    <col min="31" max="31" width="15.28515625" customWidth="1"/>
    <col min="34" max="35" width="34.7109375" customWidth="1"/>
    <col min="37" max="37" width="27.28515625" customWidth="1"/>
    <col min="38" max="38" width="23.7109375" customWidth="1"/>
  </cols>
  <sheetData>
    <row r="1" spans="1:206" s="163" customFormat="1" ht="20.25" x14ac:dyDescent="0.2">
      <c r="A1" s="162"/>
      <c r="B1" s="162"/>
      <c r="C1" s="162"/>
      <c r="D1" s="162"/>
      <c r="E1" s="165" t="s">
        <v>198</v>
      </c>
      <c r="F1" s="259">
        <v>42893</v>
      </c>
      <c r="G1" s="216"/>
      <c r="H1" s="216"/>
      <c r="I1" s="216"/>
      <c r="J1" s="164"/>
      <c r="K1" s="164"/>
      <c r="L1" s="164"/>
      <c r="M1" s="164"/>
      <c r="N1" s="164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/>
    </row>
    <row r="2" spans="1:206" s="163" customFormat="1" ht="20.25" x14ac:dyDescent="0.2">
      <c r="A2" s="162"/>
      <c r="B2" s="162"/>
      <c r="C2" s="162"/>
      <c r="D2" s="162"/>
      <c r="E2" s="165" t="s">
        <v>199</v>
      </c>
      <c r="F2" s="167"/>
      <c r="G2" s="167"/>
      <c r="H2" s="167"/>
      <c r="I2" s="167"/>
      <c r="J2" s="164"/>
      <c r="K2" s="164"/>
      <c r="L2" s="164"/>
      <c r="M2" s="164"/>
      <c r="N2" s="164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/>
      <c r="AL2" s="162"/>
    </row>
    <row r="3" spans="1:206" s="163" customFormat="1" ht="20.25" x14ac:dyDescent="0.2">
      <c r="A3" s="162"/>
      <c r="B3" s="162"/>
      <c r="C3" s="162"/>
      <c r="D3" s="162"/>
      <c r="E3" s="165" t="s">
        <v>200</v>
      </c>
      <c r="F3" s="216"/>
      <c r="G3" s="216"/>
      <c r="H3" s="216"/>
      <c r="I3" s="216"/>
      <c r="J3" s="216"/>
      <c r="K3" s="216"/>
      <c r="L3" s="216"/>
      <c r="M3" s="216"/>
      <c r="N3" s="216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62"/>
    </row>
    <row r="4" spans="1:206" s="161" customFormat="1" ht="21" thickBot="1" x14ac:dyDescent="0.25">
      <c r="A4" s="162"/>
      <c r="B4" s="162"/>
      <c r="C4" s="162"/>
      <c r="D4" s="162"/>
      <c r="E4" s="166" t="s">
        <v>201</v>
      </c>
      <c r="F4" s="217"/>
      <c r="G4" s="217"/>
      <c r="H4" s="217"/>
      <c r="I4" s="217"/>
      <c r="J4" s="217"/>
      <c r="K4" s="217"/>
      <c r="L4" s="217"/>
      <c r="M4" s="217"/>
      <c r="N4" s="217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</row>
    <row r="5" spans="1:206" s="109" customFormat="1" ht="27.75" customHeight="1" thickBot="1" x14ac:dyDescent="0.2">
      <c r="A5" s="230" t="s">
        <v>163</v>
      </c>
      <c r="B5" s="228" t="s">
        <v>117</v>
      </c>
      <c r="C5" s="248" t="s">
        <v>119</v>
      </c>
      <c r="D5" s="249"/>
      <c r="E5" s="218" t="s">
        <v>121</v>
      </c>
      <c r="F5" s="230" t="s">
        <v>120</v>
      </c>
      <c r="G5" s="231"/>
      <c r="H5" s="230" t="s">
        <v>1</v>
      </c>
      <c r="I5" s="232"/>
      <c r="J5" s="232"/>
      <c r="K5" s="232"/>
      <c r="L5" s="232"/>
      <c r="M5" s="232"/>
      <c r="N5" s="228"/>
      <c r="O5" s="257" t="s">
        <v>2</v>
      </c>
      <c r="P5" s="220" t="s">
        <v>167</v>
      </c>
      <c r="Q5" s="236" t="s">
        <v>166</v>
      </c>
      <c r="R5" s="250" t="s">
        <v>3</v>
      </c>
      <c r="S5" s="251"/>
      <c r="T5" s="252"/>
      <c r="U5" s="250" t="s">
        <v>4</v>
      </c>
      <c r="V5" s="251"/>
      <c r="W5" s="252"/>
      <c r="X5" s="244" t="s">
        <v>140</v>
      </c>
      <c r="Y5" s="230" t="s">
        <v>5</v>
      </c>
      <c r="Z5" s="253"/>
      <c r="AA5" s="254"/>
      <c r="AB5" s="246" t="s">
        <v>141</v>
      </c>
      <c r="AC5" s="242" t="s">
        <v>192</v>
      </c>
      <c r="AD5" s="244" t="s">
        <v>150</v>
      </c>
      <c r="AE5" s="244" t="s">
        <v>142</v>
      </c>
      <c r="AF5" s="239" t="s">
        <v>118</v>
      </c>
      <c r="AG5" s="240"/>
      <c r="AH5" s="240"/>
      <c r="AI5" s="240"/>
      <c r="AJ5" s="241"/>
      <c r="AK5" s="255" t="s">
        <v>26</v>
      </c>
      <c r="AL5" s="256"/>
      <c r="GX5" s="110">
        <v>6</v>
      </c>
    </row>
    <row r="6" spans="1:206" s="109" customFormat="1" ht="104.25" customHeight="1" thickBot="1" x14ac:dyDescent="0.2">
      <c r="A6" s="238"/>
      <c r="B6" s="229"/>
      <c r="C6" s="113" t="s">
        <v>154</v>
      </c>
      <c r="D6" s="114" t="s">
        <v>155</v>
      </c>
      <c r="E6" s="219"/>
      <c r="F6" s="115" t="s">
        <v>6</v>
      </c>
      <c r="G6" s="116" t="s">
        <v>7</v>
      </c>
      <c r="H6" s="117" t="s">
        <v>8</v>
      </c>
      <c r="I6" s="118" t="s">
        <v>9</v>
      </c>
      <c r="J6" s="119" t="s">
        <v>136</v>
      </c>
      <c r="K6" s="120" t="s">
        <v>137</v>
      </c>
      <c r="L6" s="168" t="s">
        <v>203</v>
      </c>
      <c r="M6" s="121" t="s">
        <v>138</v>
      </c>
      <c r="N6" s="122" t="s">
        <v>10</v>
      </c>
      <c r="O6" s="258"/>
      <c r="P6" s="221"/>
      <c r="Q6" s="237"/>
      <c r="R6" s="123" t="s">
        <v>11</v>
      </c>
      <c r="S6" s="124" t="s">
        <v>12</v>
      </c>
      <c r="T6" s="116" t="s">
        <v>13</v>
      </c>
      <c r="U6" s="125" t="s">
        <v>14</v>
      </c>
      <c r="V6" s="126" t="s">
        <v>15</v>
      </c>
      <c r="W6" s="127" t="s">
        <v>16</v>
      </c>
      <c r="X6" s="245"/>
      <c r="Y6" s="125" t="s">
        <v>17</v>
      </c>
      <c r="Z6" s="126" t="s">
        <v>18</v>
      </c>
      <c r="AA6" s="127" t="s">
        <v>19</v>
      </c>
      <c r="AB6" s="247"/>
      <c r="AC6" s="243"/>
      <c r="AD6" s="245"/>
      <c r="AE6" s="245"/>
      <c r="AF6" s="128" t="s">
        <v>20</v>
      </c>
      <c r="AG6" s="129" t="s">
        <v>21</v>
      </c>
      <c r="AH6" s="129" t="s">
        <v>22</v>
      </c>
      <c r="AI6" s="129" t="s">
        <v>23</v>
      </c>
      <c r="AJ6" s="130" t="s">
        <v>24</v>
      </c>
      <c r="AK6" s="131" t="s">
        <v>25</v>
      </c>
      <c r="AL6" s="132" t="s">
        <v>139</v>
      </c>
      <c r="GX6" s="110">
        <v>9</v>
      </c>
    </row>
    <row r="7" spans="1:206" s="144" customFormat="1" ht="265.5" customHeight="1" x14ac:dyDescent="0.2">
      <c r="A7" s="223"/>
      <c r="B7" s="226" t="s">
        <v>241</v>
      </c>
      <c r="C7" s="72" t="s">
        <v>76</v>
      </c>
      <c r="D7" s="107" t="s">
        <v>169</v>
      </c>
      <c r="E7" s="88" t="s">
        <v>170</v>
      </c>
      <c r="F7" s="89" t="s">
        <v>151</v>
      </c>
      <c r="G7" s="90"/>
      <c r="H7" s="134">
        <v>1</v>
      </c>
      <c r="I7" s="100">
        <v>0</v>
      </c>
      <c r="J7" s="71">
        <v>0</v>
      </c>
      <c r="K7" s="101">
        <v>0</v>
      </c>
      <c r="L7" s="102">
        <v>0</v>
      </c>
      <c r="M7" s="103">
        <v>0</v>
      </c>
      <c r="N7" s="173">
        <f>SUM(H7:M7)</f>
        <v>1</v>
      </c>
      <c r="O7" s="146">
        <v>8</v>
      </c>
      <c r="P7" s="147">
        <v>0</v>
      </c>
      <c r="Q7" s="148">
        <v>0</v>
      </c>
      <c r="R7" s="171" t="s">
        <v>165</v>
      </c>
      <c r="S7" s="73" t="s">
        <v>165</v>
      </c>
      <c r="T7" s="73" t="s">
        <v>165</v>
      </c>
      <c r="U7" s="171">
        <v>1</v>
      </c>
      <c r="V7" s="66">
        <v>0</v>
      </c>
      <c r="W7" s="88">
        <v>0</v>
      </c>
      <c r="X7" s="152">
        <f t="shared" ref="X7:X13" si="0">SUM(U7:W7)</f>
        <v>1</v>
      </c>
      <c r="Y7" s="171">
        <v>0</v>
      </c>
      <c r="Z7" s="66">
        <v>2</v>
      </c>
      <c r="AA7" s="88">
        <v>0</v>
      </c>
      <c r="AB7" s="152">
        <f t="shared" ref="AB7:AB13" si="1">SUM(Y7,Z7,AA7)</f>
        <v>2</v>
      </c>
      <c r="AC7" s="152">
        <f t="shared" ref="AC7:AC13" si="2">X7*AB7</f>
        <v>2</v>
      </c>
      <c r="AD7" s="172" t="str">
        <f t="shared" ref="AD7:AD13" si="3">IF(AC7&lt;=2,"IV",IF(AC7&lt;=5,"III",IF(AC7&lt;=8,"II",IF(AC7=9,"I"))))</f>
        <v>IV</v>
      </c>
      <c r="AE7" s="152" t="str">
        <f>IF(AC7&gt;=9,"NO ACEPTABLE",IF(AC7&gt;=6,"IMPORTANTE",IF(AC7&gt;=3,"MODERADO",IF(AC7&lt;=2,"ACEPTABLE"))))</f>
        <v>ACEPTABLE</v>
      </c>
      <c r="AF7" s="153"/>
      <c r="AG7" s="154"/>
      <c r="AH7" s="66"/>
      <c r="AI7" s="66" t="s">
        <v>171</v>
      </c>
      <c r="AJ7" s="88"/>
      <c r="AK7" s="78"/>
      <c r="AL7" s="79"/>
      <c r="GX7" s="145"/>
    </row>
    <row r="8" spans="1:206" s="144" customFormat="1" ht="96.75" customHeight="1" x14ac:dyDescent="0.2">
      <c r="A8" s="223"/>
      <c r="B8" s="226"/>
      <c r="C8" s="72" t="s">
        <v>65</v>
      </c>
      <c r="D8" s="107" t="s">
        <v>172</v>
      </c>
      <c r="E8" s="88" t="s">
        <v>173</v>
      </c>
      <c r="F8" s="89" t="s">
        <v>151</v>
      </c>
      <c r="G8" s="90"/>
      <c r="H8" s="133">
        <v>1</v>
      </c>
      <c r="I8" s="91">
        <v>0</v>
      </c>
      <c r="J8" s="70">
        <v>0</v>
      </c>
      <c r="K8" s="92">
        <v>0</v>
      </c>
      <c r="L8" s="93">
        <v>0</v>
      </c>
      <c r="M8" s="94">
        <v>0</v>
      </c>
      <c r="N8" s="170">
        <f t="shared" ref="N8:N13" si="4">SUM(H8:M8)</f>
        <v>1</v>
      </c>
      <c r="O8" s="146">
        <v>5</v>
      </c>
      <c r="P8" s="147">
        <v>0</v>
      </c>
      <c r="Q8" s="148">
        <v>0</v>
      </c>
      <c r="R8" s="65" t="s">
        <v>165</v>
      </c>
      <c r="S8" s="149" t="s">
        <v>165</v>
      </c>
      <c r="T8" s="149" t="s">
        <v>165</v>
      </c>
      <c r="U8" s="65">
        <v>1</v>
      </c>
      <c r="V8" s="98">
        <v>0</v>
      </c>
      <c r="W8" s="75">
        <v>0</v>
      </c>
      <c r="X8" s="150">
        <f t="shared" si="0"/>
        <v>1</v>
      </c>
      <c r="Y8" s="65">
        <v>0</v>
      </c>
      <c r="Z8" s="98">
        <v>2</v>
      </c>
      <c r="AA8" s="75">
        <v>0</v>
      </c>
      <c r="AB8" s="150">
        <f t="shared" si="1"/>
        <v>2</v>
      </c>
      <c r="AC8" s="150">
        <f t="shared" si="2"/>
        <v>2</v>
      </c>
      <c r="AD8" s="151" t="str">
        <f t="shared" si="3"/>
        <v>IV</v>
      </c>
      <c r="AE8" s="152" t="s">
        <v>86</v>
      </c>
      <c r="AF8" s="153"/>
      <c r="AG8" s="154"/>
      <c r="AH8" s="66" t="s">
        <v>174</v>
      </c>
      <c r="AI8" s="66" t="s">
        <v>175</v>
      </c>
      <c r="AJ8" s="88"/>
      <c r="AK8" s="78"/>
      <c r="AL8" s="79"/>
      <c r="GX8" s="145"/>
    </row>
    <row r="9" spans="1:206" s="160" customFormat="1" ht="310.5" customHeight="1" x14ac:dyDescent="0.2">
      <c r="A9" s="223"/>
      <c r="B9" s="226"/>
      <c r="C9" s="69" t="s">
        <v>156</v>
      </c>
      <c r="D9" s="108" t="s">
        <v>176</v>
      </c>
      <c r="E9" s="75" t="s">
        <v>177</v>
      </c>
      <c r="F9" s="99" t="s">
        <v>151</v>
      </c>
      <c r="G9" s="68"/>
      <c r="H9" s="133">
        <v>1</v>
      </c>
      <c r="I9" s="91">
        <v>0</v>
      </c>
      <c r="J9" s="70">
        <v>0</v>
      </c>
      <c r="K9" s="92">
        <v>0</v>
      </c>
      <c r="L9" s="93">
        <v>0</v>
      </c>
      <c r="M9" s="94">
        <v>0</v>
      </c>
      <c r="N9" s="170">
        <f t="shared" si="4"/>
        <v>1</v>
      </c>
      <c r="O9" s="155">
        <v>8</v>
      </c>
      <c r="P9" s="156">
        <v>0</v>
      </c>
      <c r="Q9" s="157">
        <v>0</v>
      </c>
      <c r="R9" s="65" t="s">
        <v>165</v>
      </c>
      <c r="S9" s="149" t="s">
        <v>165</v>
      </c>
      <c r="T9" s="149" t="s">
        <v>165</v>
      </c>
      <c r="U9" s="65">
        <v>1</v>
      </c>
      <c r="V9" s="98">
        <v>0</v>
      </c>
      <c r="W9" s="75">
        <v>0</v>
      </c>
      <c r="X9" s="150">
        <f t="shared" si="0"/>
        <v>1</v>
      </c>
      <c r="Y9" s="65">
        <v>0</v>
      </c>
      <c r="Z9" s="98">
        <v>2</v>
      </c>
      <c r="AA9" s="75">
        <v>0</v>
      </c>
      <c r="AB9" s="150">
        <f t="shared" si="1"/>
        <v>2</v>
      </c>
      <c r="AC9" s="150">
        <f t="shared" si="2"/>
        <v>2</v>
      </c>
      <c r="AD9" s="151" t="str">
        <f t="shared" si="3"/>
        <v>IV</v>
      </c>
      <c r="AE9" s="150" t="str">
        <f>IF(AC9&gt;=9,"NO ACEPTABLE",IF(AC9&gt;=6,"IMPORTANTE",IF(AC9&gt;=3,"MODERADO",IF(AC9&lt;=2,"ACEPTABLE"))))</f>
        <v>ACEPTABLE</v>
      </c>
      <c r="AF9" s="158"/>
      <c r="AG9" s="159"/>
      <c r="AH9" s="98" t="s">
        <v>178</v>
      </c>
      <c r="AI9" s="98" t="s">
        <v>179</v>
      </c>
      <c r="AJ9" s="75"/>
      <c r="AK9" s="104"/>
      <c r="AL9" s="105"/>
    </row>
    <row r="10" spans="1:206" s="160" customFormat="1" ht="204" x14ac:dyDescent="0.2">
      <c r="A10" s="223"/>
      <c r="B10" s="226"/>
      <c r="C10" s="69" t="s">
        <v>232</v>
      </c>
      <c r="D10" s="108" t="s">
        <v>195</v>
      </c>
      <c r="E10" s="75" t="s">
        <v>182</v>
      </c>
      <c r="F10" s="99" t="s">
        <v>151</v>
      </c>
      <c r="G10" s="68"/>
      <c r="H10" s="133">
        <v>1</v>
      </c>
      <c r="I10" s="91">
        <v>0</v>
      </c>
      <c r="J10" s="70">
        <v>0</v>
      </c>
      <c r="K10" s="92">
        <v>0</v>
      </c>
      <c r="L10" s="93">
        <v>0</v>
      </c>
      <c r="M10" s="94">
        <v>0</v>
      </c>
      <c r="N10" s="170">
        <f t="shared" si="4"/>
        <v>1</v>
      </c>
      <c r="O10" s="155">
        <v>8</v>
      </c>
      <c r="P10" s="156">
        <v>0</v>
      </c>
      <c r="Q10" s="157">
        <v>0</v>
      </c>
      <c r="R10" s="65" t="s">
        <v>165</v>
      </c>
      <c r="S10" s="149" t="s">
        <v>165</v>
      </c>
      <c r="T10" s="149" t="s">
        <v>165</v>
      </c>
      <c r="U10" s="65">
        <v>1</v>
      </c>
      <c r="V10" s="98">
        <v>0</v>
      </c>
      <c r="W10" s="75">
        <v>0</v>
      </c>
      <c r="X10" s="150">
        <f t="shared" si="0"/>
        <v>1</v>
      </c>
      <c r="Y10" s="65">
        <v>0</v>
      </c>
      <c r="Z10" s="98">
        <v>0</v>
      </c>
      <c r="AA10" s="75">
        <v>3</v>
      </c>
      <c r="AB10" s="150">
        <f t="shared" si="1"/>
        <v>3</v>
      </c>
      <c r="AC10" s="150">
        <f t="shared" si="2"/>
        <v>3</v>
      </c>
      <c r="AD10" s="151" t="str">
        <f t="shared" si="3"/>
        <v>III</v>
      </c>
      <c r="AE10" s="150" t="str">
        <f>IF(AC10&gt;=9,"NO ACEPTABLE",IF(AC10&gt;=6,"IMPORTANTE",IF(AC10&gt;=3,"MODERADO",IF(AC10&lt;=2,"ACEPTABLE"))))</f>
        <v>MODERADO</v>
      </c>
      <c r="AF10" s="158"/>
      <c r="AG10" s="159"/>
      <c r="AH10" s="98" t="s">
        <v>183</v>
      </c>
      <c r="AI10" s="98" t="s">
        <v>196</v>
      </c>
      <c r="AJ10" s="75"/>
      <c r="AK10" s="104"/>
      <c r="AL10" s="105"/>
    </row>
    <row r="11" spans="1:206" s="160" customFormat="1" ht="127.5" x14ac:dyDescent="0.2">
      <c r="A11" s="223"/>
      <c r="B11" s="226"/>
      <c r="C11" s="69" t="s">
        <v>215</v>
      </c>
      <c r="D11" s="108" t="s">
        <v>216</v>
      </c>
      <c r="E11" s="75" t="s">
        <v>217</v>
      </c>
      <c r="F11" s="99"/>
      <c r="G11" s="77" t="s">
        <v>151</v>
      </c>
      <c r="H11" s="133">
        <v>1</v>
      </c>
      <c r="I11" s="91">
        <v>0</v>
      </c>
      <c r="J11" s="70">
        <v>0</v>
      </c>
      <c r="K11" s="92">
        <v>0</v>
      </c>
      <c r="L11" s="93">
        <v>0</v>
      </c>
      <c r="M11" s="94">
        <v>0</v>
      </c>
      <c r="N11" s="170">
        <f t="shared" si="4"/>
        <v>1</v>
      </c>
      <c r="O11" s="155">
        <v>3</v>
      </c>
      <c r="P11" s="156">
        <v>0</v>
      </c>
      <c r="Q11" s="157">
        <v>0</v>
      </c>
      <c r="R11" s="65" t="s">
        <v>165</v>
      </c>
      <c r="S11" s="149" t="s">
        <v>165</v>
      </c>
      <c r="T11" s="149" t="s">
        <v>165</v>
      </c>
      <c r="U11" s="65">
        <v>1</v>
      </c>
      <c r="V11" s="98">
        <v>0</v>
      </c>
      <c r="W11" s="75">
        <v>0</v>
      </c>
      <c r="X11" s="150">
        <f t="shared" si="0"/>
        <v>1</v>
      </c>
      <c r="Y11" s="65">
        <v>0</v>
      </c>
      <c r="Z11" s="98">
        <v>0</v>
      </c>
      <c r="AA11" s="75">
        <v>3</v>
      </c>
      <c r="AB11" s="150">
        <f t="shared" si="1"/>
        <v>3</v>
      </c>
      <c r="AC11" s="150">
        <f t="shared" si="2"/>
        <v>3</v>
      </c>
      <c r="AD11" s="151" t="str">
        <f t="shared" si="3"/>
        <v>III</v>
      </c>
      <c r="AE11" s="150" t="str">
        <f>IF(AC11&gt;=9,"NO ACEPTABLE",IF(AC11&gt;=6,"IMPORTANTE",IF(AC11&gt;=3,"MODERADO",IF(AC11&lt;=2,"ACEPTABLE"))))</f>
        <v>MODERADO</v>
      </c>
      <c r="AF11" s="158"/>
      <c r="AG11" s="159"/>
      <c r="AH11" s="98" t="s">
        <v>219</v>
      </c>
      <c r="AI11" s="98" t="s">
        <v>218</v>
      </c>
      <c r="AJ11" s="75"/>
      <c r="AK11" s="104"/>
      <c r="AL11" s="105"/>
    </row>
    <row r="12" spans="1:206" s="160" customFormat="1" ht="165.75" x14ac:dyDescent="0.2">
      <c r="A12" s="223"/>
      <c r="B12" s="226"/>
      <c r="C12" s="69" t="s">
        <v>153</v>
      </c>
      <c r="D12" s="108" t="s">
        <v>185</v>
      </c>
      <c r="E12" s="75" t="s">
        <v>186</v>
      </c>
      <c r="F12" s="99" t="s">
        <v>151</v>
      </c>
      <c r="G12" s="68"/>
      <c r="H12" s="133">
        <v>1</v>
      </c>
      <c r="I12" s="91">
        <v>0</v>
      </c>
      <c r="J12" s="70">
        <v>0</v>
      </c>
      <c r="K12" s="92">
        <v>0</v>
      </c>
      <c r="L12" s="93">
        <v>0</v>
      </c>
      <c r="M12" s="94">
        <v>0</v>
      </c>
      <c r="N12" s="170">
        <f t="shared" si="4"/>
        <v>1</v>
      </c>
      <c r="O12" s="155">
        <v>8</v>
      </c>
      <c r="P12" s="156">
        <v>0</v>
      </c>
      <c r="Q12" s="157">
        <v>0</v>
      </c>
      <c r="R12" s="65" t="s">
        <v>165</v>
      </c>
      <c r="S12" s="149" t="s">
        <v>165</v>
      </c>
      <c r="T12" s="149" t="s">
        <v>165</v>
      </c>
      <c r="U12" s="65">
        <v>1</v>
      </c>
      <c r="V12" s="98">
        <v>0</v>
      </c>
      <c r="W12" s="75">
        <v>0</v>
      </c>
      <c r="X12" s="150">
        <f t="shared" si="0"/>
        <v>1</v>
      </c>
      <c r="Y12" s="65">
        <v>0</v>
      </c>
      <c r="Z12" s="98">
        <v>0</v>
      </c>
      <c r="AA12" s="75">
        <v>3</v>
      </c>
      <c r="AB12" s="150">
        <f t="shared" si="1"/>
        <v>3</v>
      </c>
      <c r="AC12" s="150">
        <f t="shared" si="2"/>
        <v>3</v>
      </c>
      <c r="AD12" s="151" t="str">
        <f t="shared" si="3"/>
        <v>III</v>
      </c>
      <c r="AE12" s="150" t="str">
        <f>IF(AC12&gt;=9,"NO ACEPTABLE",IF(AC12&gt;=6,"IMPORTANTE",IF(AC12&gt;=3,"MODERADO",IF(AC12&lt;=2,"ACEPTABLE"))))</f>
        <v>MODERADO</v>
      </c>
      <c r="AF12" s="158"/>
      <c r="AG12" s="159"/>
      <c r="AH12" s="98"/>
      <c r="AI12" s="98" t="s">
        <v>187</v>
      </c>
      <c r="AJ12" s="75"/>
      <c r="AK12" s="104"/>
      <c r="AL12" s="105"/>
    </row>
    <row r="13" spans="1:206" s="160" customFormat="1" ht="165.75" x14ac:dyDescent="0.2">
      <c r="A13" s="224"/>
      <c r="B13" s="227"/>
      <c r="C13" s="69" t="s">
        <v>161</v>
      </c>
      <c r="D13" s="108" t="s">
        <v>188</v>
      </c>
      <c r="E13" s="75" t="s">
        <v>189</v>
      </c>
      <c r="F13" s="99" t="s">
        <v>151</v>
      </c>
      <c r="G13" s="68"/>
      <c r="H13" s="89">
        <v>1</v>
      </c>
      <c r="I13" s="91">
        <v>0</v>
      </c>
      <c r="J13" s="70">
        <v>0</v>
      </c>
      <c r="K13" s="92">
        <v>0</v>
      </c>
      <c r="L13" s="93">
        <v>0</v>
      </c>
      <c r="M13" s="94">
        <v>0</v>
      </c>
      <c r="N13" s="170">
        <f t="shared" si="4"/>
        <v>1</v>
      </c>
      <c r="O13" s="155">
        <v>8</v>
      </c>
      <c r="P13" s="156">
        <v>0</v>
      </c>
      <c r="Q13" s="157">
        <v>0</v>
      </c>
      <c r="R13" s="65" t="s">
        <v>165</v>
      </c>
      <c r="S13" s="149" t="s">
        <v>165</v>
      </c>
      <c r="T13" s="149" t="s">
        <v>165</v>
      </c>
      <c r="U13" s="65">
        <v>0</v>
      </c>
      <c r="V13" s="98">
        <v>2</v>
      </c>
      <c r="W13" s="75">
        <v>0</v>
      </c>
      <c r="X13" s="150">
        <f t="shared" si="0"/>
        <v>2</v>
      </c>
      <c r="Y13" s="65">
        <v>0</v>
      </c>
      <c r="Z13" s="98">
        <v>0</v>
      </c>
      <c r="AA13" s="75">
        <v>3</v>
      </c>
      <c r="AB13" s="150">
        <f t="shared" si="1"/>
        <v>3</v>
      </c>
      <c r="AC13" s="150">
        <f t="shared" si="2"/>
        <v>6</v>
      </c>
      <c r="AD13" s="151" t="str">
        <f t="shared" si="3"/>
        <v>II</v>
      </c>
      <c r="AE13" s="150" t="str">
        <f>IF(AC13&gt;=9,"NO ACEPTABLE",IF(AC13&gt;=6,"IMPORTANTE",IF(AC13&gt;=3,"MODERADO",IF(AC13&lt;=2,"ACEPTABLE"))))</f>
        <v>IMPORTANTE</v>
      </c>
      <c r="AF13" s="158"/>
      <c r="AG13" s="159"/>
      <c r="AH13" s="98" t="s">
        <v>190</v>
      </c>
      <c r="AI13" s="98" t="s">
        <v>191</v>
      </c>
      <c r="AJ13" s="75"/>
      <c r="AK13" s="104"/>
      <c r="AL13" s="105"/>
    </row>
  </sheetData>
  <mergeCells count="24">
    <mergeCell ref="F1:I1"/>
    <mergeCell ref="F3:N3"/>
    <mergeCell ref="F4:N4"/>
    <mergeCell ref="A5:A6"/>
    <mergeCell ref="B5:B6"/>
    <mergeCell ref="C5:D5"/>
    <mergeCell ref="E5:E6"/>
    <mergeCell ref="F5:G5"/>
    <mergeCell ref="H5:N5"/>
    <mergeCell ref="AK5:AL5"/>
    <mergeCell ref="A7:A13"/>
    <mergeCell ref="B7:B13"/>
    <mergeCell ref="Y5:AA5"/>
    <mergeCell ref="AB5:AB6"/>
    <mergeCell ref="AC5:AC6"/>
    <mergeCell ref="AD5:AD6"/>
    <mergeCell ref="AE5:AE6"/>
    <mergeCell ref="AF5:AJ5"/>
    <mergeCell ref="O5:O6"/>
    <mergeCell ref="P5:P6"/>
    <mergeCell ref="Q5:Q6"/>
    <mergeCell ref="R5:T5"/>
    <mergeCell ref="U5:W5"/>
    <mergeCell ref="X5:X6"/>
  </mergeCells>
  <conditionalFormatting sqref="AD7:AD13">
    <cfRule type="cellIs" dxfId="39" priority="1" operator="equal">
      <formula>"IV"</formula>
    </cfRule>
    <cfRule type="cellIs" dxfId="38" priority="2" operator="equal">
      <formula>"III"</formula>
    </cfRule>
    <cfRule type="cellIs" dxfId="37" priority="3" operator="equal">
      <formula>"II"</formula>
    </cfRule>
    <cfRule type="cellIs" dxfId="36" priority="4" operator="equal">
      <formula>"I"</formula>
    </cfRule>
  </conditionalFormatting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Brush" shapeId="19457" r:id="rId3">
          <objectPr defaultSize="0" autoFill="0" autoLine="0" autoPict="0" r:id="rId4">
            <anchor moveWithCells="1" sizeWithCells="1">
              <from>
                <xdr:col>26</xdr:col>
                <xdr:colOff>0</xdr:colOff>
                <xdr:row>4</xdr:row>
                <xdr:rowOff>0</xdr:rowOff>
              </from>
              <to>
                <xdr:col>26</xdr:col>
                <xdr:colOff>0</xdr:colOff>
                <xdr:row>4</xdr:row>
                <xdr:rowOff>0</xdr:rowOff>
              </to>
            </anchor>
          </objectPr>
        </oleObject>
      </mc:Choice>
      <mc:Fallback>
        <oleObject progId="PBrush" shapeId="19457" r:id="rId3"/>
      </mc:Fallback>
    </mc:AlternateContent>
  </oleObjec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Instrucciones!$N$24:$N$27</xm:f>
          </x14:formula1>
          <xm:sqref>Y7:AA13</xm:sqref>
        </x14:dataValidation>
        <x14:dataValidation type="list" allowBlank="1" showInputMessage="1" showErrorMessage="1">
          <x14:formula1>
            <xm:f>Instrucciones!$N$17:$N$20</xm:f>
          </x14:formula1>
          <xm:sqref>U7:W13</xm:sqref>
        </x14:dataValidation>
        <x14:dataValidation type="list" allowBlank="1" showInputMessage="1" showErrorMessage="1">
          <x14:formula1>
            <xm:f>Instrucciones!$I$62:$I$75</xm:f>
          </x14:formula1>
          <xm:sqref>C7:C13</xm:sqref>
        </x14:dataValidation>
      </x14:dataValidation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X13"/>
  <sheetViews>
    <sheetView zoomScale="70" zoomScaleNormal="70" workbookViewId="0">
      <pane xSplit="4" ySplit="6" topLeftCell="E7" activePane="bottomRight" state="frozen"/>
      <selection pane="topRight" activeCell="E1" sqref="E1"/>
      <selection pane="bottomLeft" activeCell="A7" sqref="A7"/>
      <selection pane="bottomRight" sqref="A1:XFD1048576"/>
    </sheetView>
  </sheetViews>
  <sheetFormatPr baseColWidth="10" defaultRowHeight="12.75" x14ac:dyDescent="0.2"/>
  <cols>
    <col min="1" max="1" width="7.7109375" customWidth="1"/>
    <col min="2" max="2" width="18.7109375" customWidth="1"/>
    <col min="3" max="3" width="13" customWidth="1"/>
    <col min="4" max="4" width="20.28515625" customWidth="1"/>
    <col min="5" max="5" width="27.7109375" customWidth="1"/>
    <col min="6" max="6" width="8.140625" customWidth="1"/>
    <col min="7" max="7" width="8.42578125" customWidth="1"/>
    <col min="8" max="8" width="7.140625" customWidth="1"/>
    <col min="9" max="10" width="6.28515625" customWidth="1"/>
    <col min="11" max="11" width="6" customWidth="1"/>
    <col min="12" max="12" width="6.28515625" customWidth="1"/>
    <col min="13" max="13" width="7.140625" customWidth="1"/>
    <col min="14" max="14" width="6.5703125" customWidth="1"/>
    <col min="15" max="15" width="15.28515625" customWidth="1"/>
    <col min="16" max="16" width="11.28515625" customWidth="1"/>
    <col min="17" max="17" width="11.42578125" customWidth="1"/>
    <col min="18" max="18" width="18.28515625" customWidth="1"/>
    <col min="19" max="19" width="12.85546875" customWidth="1"/>
    <col min="20" max="20" width="15.5703125" customWidth="1"/>
    <col min="21" max="30" width="8.7109375" customWidth="1"/>
    <col min="31" max="31" width="15.28515625" customWidth="1"/>
    <col min="34" max="35" width="34.7109375" customWidth="1"/>
    <col min="37" max="37" width="27.28515625" customWidth="1"/>
    <col min="38" max="38" width="23.7109375" customWidth="1"/>
  </cols>
  <sheetData>
    <row r="1" spans="1:206" s="163" customFormat="1" ht="20.25" x14ac:dyDescent="0.2">
      <c r="A1" s="162"/>
      <c r="B1" s="162"/>
      <c r="C1" s="162"/>
      <c r="D1" s="162"/>
      <c r="E1" s="165" t="s">
        <v>198</v>
      </c>
      <c r="F1" s="259">
        <v>42893</v>
      </c>
      <c r="G1" s="216"/>
      <c r="H1" s="216"/>
      <c r="I1" s="216"/>
      <c r="J1" s="164"/>
      <c r="K1" s="164"/>
      <c r="L1" s="164"/>
      <c r="M1" s="164"/>
      <c r="N1" s="164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/>
    </row>
    <row r="2" spans="1:206" s="163" customFormat="1" ht="20.25" x14ac:dyDescent="0.2">
      <c r="A2" s="162"/>
      <c r="B2" s="162"/>
      <c r="C2" s="162"/>
      <c r="D2" s="162"/>
      <c r="E2" s="165" t="s">
        <v>199</v>
      </c>
      <c r="F2" s="167"/>
      <c r="G2" s="167"/>
      <c r="H2" s="167"/>
      <c r="I2" s="167"/>
      <c r="J2" s="164"/>
      <c r="K2" s="164"/>
      <c r="L2" s="164"/>
      <c r="M2" s="164"/>
      <c r="N2" s="164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/>
      <c r="AL2" s="162"/>
    </row>
    <row r="3" spans="1:206" s="163" customFormat="1" ht="20.25" x14ac:dyDescent="0.2">
      <c r="A3" s="162"/>
      <c r="B3" s="162"/>
      <c r="C3" s="162"/>
      <c r="D3" s="162"/>
      <c r="E3" s="165" t="s">
        <v>200</v>
      </c>
      <c r="F3" s="216"/>
      <c r="G3" s="216"/>
      <c r="H3" s="216"/>
      <c r="I3" s="216"/>
      <c r="J3" s="216"/>
      <c r="K3" s="216"/>
      <c r="L3" s="216"/>
      <c r="M3" s="216"/>
      <c r="N3" s="216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62"/>
    </row>
    <row r="4" spans="1:206" s="161" customFormat="1" ht="21" thickBot="1" x14ac:dyDescent="0.25">
      <c r="A4" s="162"/>
      <c r="B4" s="162"/>
      <c r="C4" s="162"/>
      <c r="D4" s="162"/>
      <c r="E4" s="166" t="s">
        <v>201</v>
      </c>
      <c r="F4" s="217"/>
      <c r="G4" s="217"/>
      <c r="H4" s="217"/>
      <c r="I4" s="217"/>
      <c r="J4" s="217"/>
      <c r="K4" s="217"/>
      <c r="L4" s="217"/>
      <c r="M4" s="217"/>
      <c r="N4" s="217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</row>
    <row r="5" spans="1:206" s="109" customFormat="1" ht="27.75" customHeight="1" thickBot="1" x14ac:dyDescent="0.2">
      <c r="A5" s="230" t="s">
        <v>163</v>
      </c>
      <c r="B5" s="228" t="s">
        <v>117</v>
      </c>
      <c r="C5" s="248" t="s">
        <v>119</v>
      </c>
      <c r="D5" s="249"/>
      <c r="E5" s="218" t="s">
        <v>121</v>
      </c>
      <c r="F5" s="230" t="s">
        <v>120</v>
      </c>
      <c r="G5" s="231"/>
      <c r="H5" s="230" t="s">
        <v>1</v>
      </c>
      <c r="I5" s="232"/>
      <c r="J5" s="232"/>
      <c r="K5" s="232"/>
      <c r="L5" s="232"/>
      <c r="M5" s="232"/>
      <c r="N5" s="228"/>
      <c r="O5" s="257" t="s">
        <v>2</v>
      </c>
      <c r="P5" s="220" t="s">
        <v>167</v>
      </c>
      <c r="Q5" s="236" t="s">
        <v>166</v>
      </c>
      <c r="R5" s="250" t="s">
        <v>3</v>
      </c>
      <c r="S5" s="251"/>
      <c r="T5" s="252"/>
      <c r="U5" s="250" t="s">
        <v>4</v>
      </c>
      <c r="V5" s="251"/>
      <c r="W5" s="252"/>
      <c r="X5" s="244" t="s">
        <v>140</v>
      </c>
      <c r="Y5" s="230" t="s">
        <v>5</v>
      </c>
      <c r="Z5" s="253"/>
      <c r="AA5" s="254"/>
      <c r="AB5" s="246" t="s">
        <v>141</v>
      </c>
      <c r="AC5" s="242" t="s">
        <v>192</v>
      </c>
      <c r="AD5" s="244" t="s">
        <v>150</v>
      </c>
      <c r="AE5" s="244" t="s">
        <v>142</v>
      </c>
      <c r="AF5" s="239" t="s">
        <v>118</v>
      </c>
      <c r="AG5" s="240"/>
      <c r="AH5" s="240"/>
      <c r="AI5" s="240"/>
      <c r="AJ5" s="241"/>
      <c r="AK5" s="255" t="s">
        <v>26</v>
      </c>
      <c r="AL5" s="256"/>
      <c r="GX5" s="110">
        <v>6</v>
      </c>
    </row>
    <row r="6" spans="1:206" s="109" customFormat="1" ht="104.25" customHeight="1" thickBot="1" x14ac:dyDescent="0.2">
      <c r="A6" s="238"/>
      <c r="B6" s="229"/>
      <c r="C6" s="113" t="s">
        <v>154</v>
      </c>
      <c r="D6" s="114" t="s">
        <v>155</v>
      </c>
      <c r="E6" s="219"/>
      <c r="F6" s="115" t="s">
        <v>6</v>
      </c>
      <c r="G6" s="116" t="s">
        <v>7</v>
      </c>
      <c r="H6" s="117" t="s">
        <v>8</v>
      </c>
      <c r="I6" s="118" t="s">
        <v>9</v>
      </c>
      <c r="J6" s="119" t="s">
        <v>136</v>
      </c>
      <c r="K6" s="120" t="s">
        <v>137</v>
      </c>
      <c r="L6" s="168" t="s">
        <v>203</v>
      </c>
      <c r="M6" s="121" t="s">
        <v>138</v>
      </c>
      <c r="N6" s="122" t="s">
        <v>10</v>
      </c>
      <c r="O6" s="258"/>
      <c r="P6" s="221"/>
      <c r="Q6" s="237"/>
      <c r="R6" s="123" t="s">
        <v>11</v>
      </c>
      <c r="S6" s="124" t="s">
        <v>12</v>
      </c>
      <c r="T6" s="116" t="s">
        <v>13</v>
      </c>
      <c r="U6" s="125" t="s">
        <v>14</v>
      </c>
      <c r="V6" s="126" t="s">
        <v>15</v>
      </c>
      <c r="W6" s="127" t="s">
        <v>16</v>
      </c>
      <c r="X6" s="245"/>
      <c r="Y6" s="125" t="s">
        <v>17</v>
      </c>
      <c r="Z6" s="126" t="s">
        <v>18</v>
      </c>
      <c r="AA6" s="127" t="s">
        <v>19</v>
      </c>
      <c r="AB6" s="247"/>
      <c r="AC6" s="243"/>
      <c r="AD6" s="245"/>
      <c r="AE6" s="245"/>
      <c r="AF6" s="128" t="s">
        <v>20</v>
      </c>
      <c r="AG6" s="129" t="s">
        <v>21</v>
      </c>
      <c r="AH6" s="129" t="s">
        <v>22</v>
      </c>
      <c r="AI6" s="129" t="s">
        <v>23</v>
      </c>
      <c r="AJ6" s="130" t="s">
        <v>24</v>
      </c>
      <c r="AK6" s="131" t="s">
        <v>25</v>
      </c>
      <c r="AL6" s="132" t="s">
        <v>139</v>
      </c>
      <c r="GX6" s="110">
        <v>9</v>
      </c>
    </row>
    <row r="7" spans="1:206" s="144" customFormat="1" ht="265.5" customHeight="1" x14ac:dyDescent="0.2">
      <c r="A7" s="223"/>
      <c r="B7" s="226" t="s">
        <v>243</v>
      </c>
      <c r="C7" s="72" t="s">
        <v>76</v>
      </c>
      <c r="D7" s="107" t="s">
        <v>169</v>
      </c>
      <c r="E7" s="88" t="s">
        <v>170</v>
      </c>
      <c r="F7" s="89" t="s">
        <v>151</v>
      </c>
      <c r="G7" s="90"/>
      <c r="H7" s="134">
        <v>0</v>
      </c>
      <c r="I7" s="100">
        <v>0</v>
      </c>
      <c r="J7" s="71">
        <v>0</v>
      </c>
      <c r="K7" s="101">
        <v>1</v>
      </c>
      <c r="L7" s="102">
        <v>0</v>
      </c>
      <c r="M7" s="103">
        <v>0</v>
      </c>
      <c r="N7" s="173">
        <f>SUM(H7:M7)</f>
        <v>1</v>
      </c>
      <c r="O7" s="146">
        <v>8</v>
      </c>
      <c r="P7" s="147">
        <v>0</v>
      </c>
      <c r="Q7" s="148">
        <v>0</v>
      </c>
      <c r="R7" s="171" t="s">
        <v>165</v>
      </c>
      <c r="S7" s="73" t="s">
        <v>165</v>
      </c>
      <c r="T7" s="73" t="s">
        <v>165</v>
      </c>
      <c r="U7" s="171">
        <v>1</v>
      </c>
      <c r="V7" s="66">
        <v>0</v>
      </c>
      <c r="W7" s="88">
        <v>0</v>
      </c>
      <c r="X7" s="152">
        <f t="shared" ref="X7:X13" si="0">SUM(U7:W7)</f>
        <v>1</v>
      </c>
      <c r="Y7" s="171">
        <v>0</v>
      </c>
      <c r="Z7" s="66">
        <v>2</v>
      </c>
      <c r="AA7" s="88">
        <v>0</v>
      </c>
      <c r="AB7" s="152">
        <f t="shared" ref="AB7:AB13" si="1">SUM(Y7,Z7,AA7)</f>
        <v>2</v>
      </c>
      <c r="AC7" s="152">
        <f t="shared" ref="AC7:AC13" si="2">X7*AB7</f>
        <v>2</v>
      </c>
      <c r="AD7" s="172" t="str">
        <f t="shared" ref="AD7:AD13" si="3">IF(AC7&lt;=2,"IV",IF(AC7&lt;=5,"III",IF(AC7&lt;=8,"II",IF(AC7=9,"I"))))</f>
        <v>IV</v>
      </c>
      <c r="AE7" s="152" t="str">
        <f>IF(AC7&gt;=9,"NO ACEPTABLE",IF(AC7&gt;=6,"IMPORTANTE",IF(AC7&gt;=3,"MODERADO",IF(AC7&lt;=2,"ACEPTABLE"))))</f>
        <v>ACEPTABLE</v>
      </c>
      <c r="AF7" s="153"/>
      <c r="AG7" s="154"/>
      <c r="AH7" s="66"/>
      <c r="AI7" s="66" t="s">
        <v>171</v>
      </c>
      <c r="AJ7" s="88"/>
      <c r="AK7" s="78"/>
      <c r="AL7" s="79"/>
      <c r="GX7" s="145"/>
    </row>
    <row r="8" spans="1:206" s="144" customFormat="1" ht="96.75" customHeight="1" x14ac:dyDescent="0.2">
      <c r="A8" s="223"/>
      <c r="B8" s="226"/>
      <c r="C8" s="72" t="s">
        <v>65</v>
      </c>
      <c r="D8" s="107" t="s">
        <v>172</v>
      </c>
      <c r="E8" s="88" t="s">
        <v>173</v>
      </c>
      <c r="F8" s="89" t="s">
        <v>151</v>
      </c>
      <c r="G8" s="90"/>
      <c r="H8" s="133">
        <v>0</v>
      </c>
      <c r="I8" s="91">
        <v>0</v>
      </c>
      <c r="J8" s="70">
        <v>0</v>
      </c>
      <c r="K8" s="92">
        <v>1</v>
      </c>
      <c r="L8" s="93">
        <v>0</v>
      </c>
      <c r="M8" s="94">
        <v>0</v>
      </c>
      <c r="N8" s="170">
        <f t="shared" ref="N8:N13" si="4">SUM(H8:M8)</f>
        <v>1</v>
      </c>
      <c r="O8" s="146">
        <v>5</v>
      </c>
      <c r="P8" s="147">
        <v>0</v>
      </c>
      <c r="Q8" s="148">
        <v>0</v>
      </c>
      <c r="R8" s="65" t="s">
        <v>165</v>
      </c>
      <c r="S8" s="149" t="s">
        <v>165</v>
      </c>
      <c r="T8" s="149" t="s">
        <v>165</v>
      </c>
      <c r="U8" s="65">
        <v>1</v>
      </c>
      <c r="V8" s="98">
        <v>0</v>
      </c>
      <c r="W8" s="75">
        <v>0</v>
      </c>
      <c r="X8" s="150">
        <f t="shared" si="0"/>
        <v>1</v>
      </c>
      <c r="Y8" s="65">
        <v>0</v>
      </c>
      <c r="Z8" s="98">
        <v>2</v>
      </c>
      <c r="AA8" s="75">
        <v>0</v>
      </c>
      <c r="AB8" s="150">
        <f t="shared" si="1"/>
        <v>2</v>
      </c>
      <c r="AC8" s="150">
        <f t="shared" si="2"/>
        <v>2</v>
      </c>
      <c r="AD8" s="151" t="str">
        <f t="shared" si="3"/>
        <v>IV</v>
      </c>
      <c r="AE8" s="152" t="s">
        <v>86</v>
      </c>
      <c r="AF8" s="153"/>
      <c r="AG8" s="154"/>
      <c r="AH8" s="66" t="s">
        <v>174</v>
      </c>
      <c r="AI8" s="66" t="s">
        <v>175</v>
      </c>
      <c r="AJ8" s="88"/>
      <c r="AK8" s="78"/>
      <c r="AL8" s="79"/>
      <c r="GX8" s="145"/>
    </row>
    <row r="9" spans="1:206" s="160" customFormat="1" ht="310.5" customHeight="1" x14ac:dyDescent="0.2">
      <c r="A9" s="223"/>
      <c r="B9" s="226"/>
      <c r="C9" s="69" t="s">
        <v>156</v>
      </c>
      <c r="D9" s="108" t="s">
        <v>176</v>
      </c>
      <c r="E9" s="75" t="s">
        <v>177</v>
      </c>
      <c r="F9" s="99" t="s">
        <v>151</v>
      </c>
      <c r="G9" s="68"/>
      <c r="H9" s="133">
        <v>0</v>
      </c>
      <c r="I9" s="91">
        <v>0</v>
      </c>
      <c r="J9" s="70">
        <v>0</v>
      </c>
      <c r="K9" s="92">
        <v>1</v>
      </c>
      <c r="L9" s="93">
        <v>0</v>
      </c>
      <c r="M9" s="94">
        <v>0</v>
      </c>
      <c r="N9" s="170">
        <f t="shared" si="4"/>
        <v>1</v>
      </c>
      <c r="O9" s="155">
        <v>8</v>
      </c>
      <c r="P9" s="156">
        <v>0</v>
      </c>
      <c r="Q9" s="157">
        <v>0</v>
      </c>
      <c r="R9" s="65" t="s">
        <v>165</v>
      </c>
      <c r="S9" s="149" t="s">
        <v>165</v>
      </c>
      <c r="T9" s="149" t="s">
        <v>165</v>
      </c>
      <c r="U9" s="65">
        <v>1</v>
      </c>
      <c r="V9" s="98">
        <v>0</v>
      </c>
      <c r="W9" s="75">
        <v>0</v>
      </c>
      <c r="X9" s="150">
        <f t="shared" si="0"/>
        <v>1</v>
      </c>
      <c r="Y9" s="65">
        <v>0</v>
      </c>
      <c r="Z9" s="98">
        <v>2</v>
      </c>
      <c r="AA9" s="75">
        <v>0</v>
      </c>
      <c r="AB9" s="150">
        <f t="shared" si="1"/>
        <v>2</v>
      </c>
      <c r="AC9" s="150">
        <f t="shared" si="2"/>
        <v>2</v>
      </c>
      <c r="AD9" s="151" t="str">
        <f t="shared" si="3"/>
        <v>IV</v>
      </c>
      <c r="AE9" s="150" t="str">
        <f>IF(AC9&gt;=9,"NO ACEPTABLE",IF(AC9&gt;=6,"IMPORTANTE",IF(AC9&gt;=3,"MODERADO",IF(AC9&lt;=2,"ACEPTABLE"))))</f>
        <v>ACEPTABLE</v>
      </c>
      <c r="AF9" s="158"/>
      <c r="AG9" s="159"/>
      <c r="AH9" s="98" t="s">
        <v>178</v>
      </c>
      <c r="AI9" s="98" t="s">
        <v>179</v>
      </c>
      <c r="AJ9" s="75"/>
      <c r="AK9" s="104"/>
      <c r="AL9" s="105"/>
    </row>
    <row r="10" spans="1:206" s="160" customFormat="1" ht="204" x14ac:dyDescent="0.2">
      <c r="A10" s="223"/>
      <c r="B10" s="226"/>
      <c r="C10" s="69" t="s">
        <v>232</v>
      </c>
      <c r="D10" s="108" t="s">
        <v>195</v>
      </c>
      <c r="E10" s="75" t="s">
        <v>182</v>
      </c>
      <c r="F10" s="99" t="s">
        <v>151</v>
      </c>
      <c r="G10" s="68"/>
      <c r="H10" s="133">
        <v>0</v>
      </c>
      <c r="I10" s="91">
        <v>0</v>
      </c>
      <c r="J10" s="70">
        <v>0</v>
      </c>
      <c r="K10" s="92">
        <v>1</v>
      </c>
      <c r="L10" s="93">
        <v>0</v>
      </c>
      <c r="M10" s="94">
        <v>0</v>
      </c>
      <c r="N10" s="170">
        <f t="shared" si="4"/>
        <v>1</v>
      </c>
      <c r="O10" s="155">
        <v>8</v>
      </c>
      <c r="P10" s="156">
        <v>0</v>
      </c>
      <c r="Q10" s="157">
        <v>0</v>
      </c>
      <c r="R10" s="65" t="s">
        <v>165</v>
      </c>
      <c r="S10" s="149" t="s">
        <v>165</v>
      </c>
      <c r="T10" s="149" t="s">
        <v>165</v>
      </c>
      <c r="U10" s="65">
        <v>1</v>
      </c>
      <c r="V10" s="98">
        <v>0</v>
      </c>
      <c r="W10" s="75">
        <v>0</v>
      </c>
      <c r="X10" s="150">
        <f t="shared" si="0"/>
        <v>1</v>
      </c>
      <c r="Y10" s="65">
        <v>0</v>
      </c>
      <c r="Z10" s="98">
        <v>0</v>
      </c>
      <c r="AA10" s="75">
        <v>3</v>
      </c>
      <c r="AB10" s="150">
        <f t="shared" si="1"/>
        <v>3</v>
      </c>
      <c r="AC10" s="150">
        <f t="shared" si="2"/>
        <v>3</v>
      </c>
      <c r="AD10" s="151" t="str">
        <f t="shared" si="3"/>
        <v>III</v>
      </c>
      <c r="AE10" s="150" t="str">
        <f>IF(AC10&gt;=9,"NO ACEPTABLE",IF(AC10&gt;=6,"IMPORTANTE",IF(AC10&gt;=3,"MODERADO",IF(AC10&lt;=2,"ACEPTABLE"))))</f>
        <v>MODERADO</v>
      </c>
      <c r="AF10" s="158"/>
      <c r="AG10" s="159"/>
      <c r="AH10" s="98" t="s">
        <v>183</v>
      </c>
      <c r="AI10" s="98" t="s">
        <v>196</v>
      </c>
      <c r="AJ10" s="75"/>
      <c r="AK10" s="104"/>
      <c r="AL10" s="105"/>
    </row>
    <row r="11" spans="1:206" s="160" customFormat="1" ht="127.5" x14ac:dyDescent="0.2">
      <c r="A11" s="223"/>
      <c r="B11" s="226"/>
      <c r="C11" s="69" t="s">
        <v>215</v>
      </c>
      <c r="D11" s="108" t="s">
        <v>216</v>
      </c>
      <c r="E11" s="75" t="s">
        <v>217</v>
      </c>
      <c r="F11" s="99"/>
      <c r="G11" s="77" t="s">
        <v>151</v>
      </c>
      <c r="H11" s="133">
        <v>0</v>
      </c>
      <c r="I11" s="91">
        <v>0</v>
      </c>
      <c r="J11" s="70">
        <v>0</v>
      </c>
      <c r="K11" s="92">
        <v>1</v>
      </c>
      <c r="L11" s="93">
        <v>0</v>
      </c>
      <c r="M11" s="94">
        <v>0</v>
      </c>
      <c r="N11" s="170">
        <f t="shared" si="4"/>
        <v>1</v>
      </c>
      <c r="O11" s="155">
        <v>3</v>
      </c>
      <c r="P11" s="156">
        <v>0</v>
      </c>
      <c r="Q11" s="157">
        <v>0</v>
      </c>
      <c r="R11" s="65" t="s">
        <v>165</v>
      </c>
      <c r="S11" s="149" t="s">
        <v>165</v>
      </c>
      <c r="T11" s="149" t="s">
        <v>165</v>
      </c>
      <c r="U11" s="65">
        <v>1</v>
      </c>
      <c r="V11" s="98">
        <v>0</v>
      </c>
      <c r="W11" s="75">
        <v>0</v>
      </c>
      <c r="X11" s="150">
        <f t="shared" si="0"/>
        <v>1</v>
      </c>
      <c r="Y11" s="65">
        <v>0</v>
      </c>
      <c r="Z11" s="98">
        <v>0</v>
      </c>
      <c r="AA11" s="75">
        <v>3</v>
      </c>
      <c r="AB11" s="150">
        <f t="shared" si="1"/>
        <v>3</v>
      </c>
      <c r="AC11" s="150">
        <f t="shared" si="2"/>
        <v>3</v>
      </c>
      <c r="AD11" s="151" t="str">
        <f t="shared" si="3"/>
        <v>III</v>
      </c>
      <c r="AE11" s="150" t="str">
        <f>IF(AC11&gt;=9,"NO ACEPTABLE",IF(AC11&gt;=6,"IMPORTANTE",IF(AC11&gt;=3,"MODERADO",IF(AC11&lt;=2,"ACEPTABLE"))))</f>
        <v>MODERADO</v>
      </c>
      <c r="AF11" s="158"/>
      <c r="AG11" s="159"/>
      <c r="AH11" s="98" t="s">
        <v>219</v>
      </c>
      <c r="AI11" s="98" t="s">
        <v>218</v>
      </c>
      <c r="AJ11" s="75"/>
      <c r="AK11" s="104"/>
      <c r="AL11" s="105"/>
    </row>
    <row r="12" spans="1:206" s="160" customFormat="1" ht="165.75" x14ac:dyDescent="0.2">
      <c r="A12" s="223"/>
      <c r="B12" s="226"/>
      <c r="C12" s="69" t="s">
        <v>153</v>
      </c>
      <c r="D12" s="108" t="s">
        <v>185</v>
      </c>
      <c r="E12" s="75" t="s">
        <v>186</v>
      </c>
      <c r="F12" s="99" t="s">
        <v>151</v>
      </c>
      <c r="G12" s="68"/>
      <c r="H12" s="133">
        <v>0</v>
      </c>
      <c r="I12" s="91">
        <v>0</v>
      </c>
      <c r="J12" s="70">
        <v>0</v>
      </c>
      <c r="K12" s="92">
        <v>1</v>
      </c>
      <c r="L12" s="93">
        <v>0</v>
      </c>
      <c r="M12" s="94">
        <v>0</v>
      </c>
      <c r="N12" s="170">
        <f>SUM(H12:M12)</f>
        <v>1</v>
      </c>
      <c r="O12" s="155">
        <v>8</v>
      </c>
      <c r="P12" s="156">
        <v>0</v>
      </c>
      <c r="Q12" s="157">
        <v>0</v>
      </c>
      <c r="R12" s="65" t="s">
        <v>165</v>
      </c>
      <c r="S12" s="149" t="s">
        <v>165</v>
      </c>
      <c r="T12" s="149" t="s">
        <v>165</v>
      </c>
      <c r="U12" s="65">
        <v>1</v>
      </c>
      <c r="V12" s="98">
        <v>0</v>
      </c>
      <c r="W12" s="75">
        <v>0</v>
      </c>
      <c r="X12" s="150">
        <f t="shared" si="0"/>
        <v>1</v>
      </c>
      <c r="Y12" s="65">
        <v>0</v>
      </c>
      <c r="Z12" s="98">
        <v>0</v>
      </c>
      <c r="AA12" s="75">
        <v>3</v>
      </c>
      <c r="AB12" s="150">
        <f t="shared" si="1"/>
        <v>3</v>
      </c>
      <c r="AC12" s="150">
        <f t="shared" si="2"/>
        <v>3</v>
      </c>
      <c r="AD12" s="151" t="str">
        <f t="shared" si="3"/>
        <v>III</v>
      </c>
      <c r="AE12" s="150" t="str">
        <f>IF(AC12&gt;=9,"NO ACEPTABLE",IF(AC12&gt;=6,"IMPORTANTE",IF(AC12&gt;=3,"MODERADO",IF(AC12&lt;=2,"ACEPTABLE"))))</f>
        <v>MODERADO</v>
      </c>
      <c r="AF12" s="158"/>
      <c r="AG12" s="159"/>
      <c r="AH12" s="98"/>
      <c r="AI12" s="98" t="s">
        <v>187</v>
      </c>
      <c r="AJ12" s="75"/>
      <c r="AK12" s="104"/>
      <c r="AL12" s="105"/>
    </row>
    <row r="13" spans="1:206" s="160" customFormat="1" ht="165.75" x14ac:dyDescent="0.2">
      <c r="A13" s="224"/>
      <c r="B13" s="227"/>
      <c r="C13" s="69" t="s">
        <v>161</v>
      </c>
      <c r="D13" s="108" t="s">
        <v>188</v>
      </c>
      <c r="E13" s="75" t="s">
        <v>189</v>
      </c>
      <c r="F13" s="99" t="s">
        <v>151</v>
      </c>
      <c r="G13" s="68"/>
      <c r="H13" s="133">
        <v>0</v>
      </c>
      <c r="I13" s="91">
        <v>0</v>
      </c>
      <c r="J13" s="70">
        <v>0</v>
      </c>
      <c r="K13" s="92">
        <v>1</v>
      </c>
      <c r="L13" s="93">
        <v>0</v>
      </c>
      <c r="M13" s="94">
        <v>0</v>
      </c>
      <c r="N13" s="170">
        <f t="shared" si="4"/>
        <v>1</v>
      </c>
      <c r="O13" s="155">
        <v>8</v>
      </c>
      <c r="P13" s="156">
        <v>0</v>
      </c>
      <c r="Q13" s="157">
        <v>0</v>
      </c>
      <c r="R13" s="65" t="s">
        <v>165</v>
      </c>
      <c r="S13" s="149" t="s">
        <v>165</v>
      </c>
      <c r="T13" s="149" t="s">
        <v>165</v>
      </c>
      <c r="U13" s="65">
        <v>0</v>
      </c>
      <c r="V13" s="98">
        <v>2</v>
      </c>
      <c r="W13" s="75">
        <v>0</v>
      </c>
      <c r="X13" s="150">
        <f t="shared" si="0"/>
        <v>2</v>
      </c>
      <c r="Y13" s="65">
        <v>0</v>
      </c>
      <c r="Z13" s="98">
        <v>0</v>
      </c>
      <c r="AA13" s="75">
        <v>3</v>
      </c>
      <c r="AB13" s="150">
        <f t="shared" si="1"/>
        <v>3</v>
      </c>
      <c r="AC13" s="150">
        <f t="shared" si="2"/>
        <v>6</v>
      </c>
      <c r="AD13" s="151" t="str">
        <f t="shared" si="3"/>
        <v>II</v>
      </c>
      <c r="AE13" s="150" t="str">
        <f>IF(AC13&gt;=9,"NO ACEPTABLE",IF(AC13&gt;=6,"IMPORTANTE",IF(AC13&gt;=3,"MODERADO",IF(AC13&lt;=2,"ACEPTABLE"))))</f>
        <v>IMPORTANTE</v>
      </c>
      <c r="AF13" s="158"/>
      <c r="AG13" s="159"/>
      <c r="AH13" s="98" t="s">
        <v>190</v>
      </c>
      <c r="AI13" s="98" t="s">
        <v>191</v>
      </c>
      <c r="AJ13" s="75"/>
      <c r="AK13" s="104"/>
      <c r="AL13" s="105"/>
    </row>
  </sheetData>
  <mergeCells count="24">
    <mergeCell ref="F1:I1"/>
    <mergeCell ref="F3:N3"/>
    <mergeCell ref="F4:N4"/>
    <mergeCell ref="A5:A6"/>
    <mergeCell ref="B5:B6"/>
    <mergeCell ref="C5:D5"/>
    <mergeCell ref="E5:E6"/>
    <mergeCell ref="F5:G5"/>
    <mergeCell ref="H5:N5"/>
    <mergeCell ref="AK5:AL5"/>
    <mergeCell ref="A7:A13"/>
    <mergeCell ref="B7:B13"/>
    <mergeCell ref="Y5:AA5"/>
    <mergeCell ref="AB5:AB6"/>
    <mergeCell ref="AC5:AC6"/>
    <mergeCell ref="AD5:AD6"/>
    <mergeCell ref="AE5:AE6"/>
    <mergeCell ref="AF5:AJ5"/>
    <mergeCell ref="O5:O6"/>
    <mergeCell ref="P5:P6"/>
    <mergeCell ref="Q5:Q6"/>
    <mergeCell ref="R5:T5"/>
    <mergeCell ref="U5:W5"/>
    <mergeCell ref="X5:X6"/>
  </mergeCells>
  <conditionalFormatting sqref="AD7:AD13">
    <cfRule type="cellIs" dxfId="35" priority="1" operator="equal">
      <formula>"IV"</formula>
    </cfRule>
    <cfRule type="cellIs" dxfId="34" priority="2" operator="equal">
      <formula>"III"</formula>
    </cfRule>
    <cfRule type="cellIs" dxfId="33" priority="3" operator="equal">
      <formula>"II"</formula>
    </cfRule>
    <cfRule type="cellIs" dxfId="32" priority="4" operator="equal">
      <formula>"I"</formula>
    </cfRule>
  </conditionalFormatting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Brush" shapeId="20481" r:id="rId3">
          <objectPr defaultSize="0" autoFill="0" autoLine="0" autoPict="0" r:id="rId4">
            <anchor moveWithCells="1" sizeWithCells="1">
              <from>
                <xdr:col>26</xdr:col>
                <xdr:colOff>0</xdr:colOff>
                <xdr:row>4</xdr:row>
                <xdr:rowOff>0</xdr:rowOff>
              </from>
              <to>
                <xdr:col>26</xdr:col>
                <xdr:colOff>0</xdr:colOff>
                <xdr:row>4</xdr:row>
                <xdr:rowOff>0</xdr:rowOff>
              </to>
            </anchor>
          </objectPr>
        </oleObject>
      </mc:Choice>
      <mc:Fallback>
        <oleObject progId="PBrush" shapeId="20481" r:id="rId3"/>
      </mc:Fallback>
    </mc:AlternateContent>
  </oleObjec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Instrucciones!$I$62:$I$75</xm:f>
          </x14:formula1>
          <xm:sqref>C7:C13</xm:sqref>
        </x14:dataValidation>
        <x14:dataValidation type="list" allowBlank="1" showInputMessage="1" showErrorMessage="1">
          <x14:formula1>
            <xm:f>Instrucciones!$N$17:$N$20</xm:f>
          </x14:formula1>
          <xm:sqref>U7:W13</xm:sqref>
        </x14:dataValidation>
        <x14:dataValidation type="list" allowBlank="1" showInputMessage="1" showErrorMessage="1">
          <x14:formula1>
            <xm:f>Instrucciones!$N$24:$N$27</xm:f>
          </x14:formula1>
          <xm:sqref>Y7:AA13</xm:sqref>
        </x14:dataValidation>
      </x14:dataValidation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X12"/>
  <sheetViews>
    <sheetView zoomScale="70" zoomScaleNormal="70" workbookViewId="0">
      <pane xSplit="4" ySplit="6" topLeftCell="E10" activePane="bottomRight" state="frozen"/>
      <selection pane="topRight" activeCell="E1" sqref="E1"/>
      <selection pane="bottomLeft" activeCell="A7" sqref="A7"/>
      <selection pane="bottomRight" activeCell="C10" sqref="C10"/>
    </sheetView>
  </sheetViews>
  <sheetFormatPr baseColWidth="10" defaultRowHeight="12.75" x14ac:dyDescent="0.2"/>
  <cols>
    <col min="1" max="1" width="7.7109375" customWidth="1"/>
    <col min="2" max="2" width="18.7109375" customWidth="1"/>
    <col min="3" max="3" width="13" customWidth="1"/>
    <col min="4" max="4" width="20.28515625" customWidth="1"/>
    <col min="5" max="5" width="27.7109375" customWidth="1"/>
    <col min="6" max="6" width="8.140625" customWidth="1"/>
    <col min="7" max="7" width="8.42578125" customWidth="1"/>
    <col min="8" max="8" width="7.140625" customWidth="1"/>
    <col min="9" max="10" width="6.28515625" customWidth="1"/>
    <col min="11" max="11" width="6" customWidth="1"/>
    <col min="12" max="12" width="6.28515625" customWidth="1"/>
    <col min="13" max="13" width="7.140625" customWidth="1"/>
    <col min="14" max="14" width="6.5703125" customWidth="1"/>
    <col min="15" max="15" width="15.28515625" customWidth="1"/>
    <col min="16" max="16" width="11.28515625" customWidth="1"/>
    <col min="17" max="17" width="11.42578125" customWidth="1"/>
    <col min="18" max="18" width="18.28515625" customWidth="1"/>
    <col min="19" max="19" width="12.85546875" customWidth="1"/>
    <col min="20" max="20" width="15.5703125" customWidth="1"/>
    <col min="21" max="30" width="8.7109375" customWidth="1"/>
    <col min="31" max="31" width="15.28515625" customWidth="1"/>
    <col min="34" max="35" width="34.7109375" customWidth="1"/>
    <col min="37" max="37" width="27.28515625" customWidth="1"/>
    <col min="38" max="38" width="23.7109375" customWidth="1"/>
  </cols>
  <sheetData>
    <row r="1" spans="1:206" s="163" customFormat="1" ht="20.25" x14ac:dyDescent="0.2">
      <c r="A1" s="162"/>
      <c r="B1" s="162"/>
      <c r="C1" s="162"/>
      <c r="D1" s="162"/>
      <c r="E1" s="165" t="s">
        <v>198</v>
      </c>
      <c r="F1" s="259">
        <v>42893</v>
      </c>
      <c r="G1" s="216"/>
      <c r="H1" s="216"/>
      <c r="I1" s="216"/>
      <c r="J1" s="164"/>
      <c r="K1" s="164"/>
      <c r="L1" s="164"/>
      <c r="M1" s="164"/>
      <c r="N1" s="164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/>
    </row>
    <row r="2" spans="1:206" s="163" customFormat="1" ht="20.25" x14ac:dyDescent="0.2">
      <c r="A2" s="162"/>
      <c r="B2" s="162"/>
      <c r="C2" s="162"/>
      <c r="D2" s="162"/>
      <c r="E2" s="165" t="s">
        <v>199</v>
      </c>
      <c r="F2" s="167"/>
      <c r="G2" s="167"/>
      <c r="H2" s="167"/>
      <c r="I2" s="167"/>
      <c r="J2" s="164"/>
      <c r="K2" s="164"/>
      <c r="L2" s="164"/>
      <c r="M2" s="164"/>
      <c r="N2" s="164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/>
      <c r="AL2" s="162"/>
    </row>
    <row r="3" spans="1:206" s="163" customFormat="1" ht="20.25" x14ac:dyDescent="0.2">
      <c r="A3" s="162"/>
      <c r="B3" s="162"/>
      <c r="C3" s="162"/>
      <c r="D3" s="162"/>
      <c r="E3" s="165" t="s">
        <v>200</v>
      </c>
      <c r="F3" s="216"/>
      <c r="G3" s="216"/>
      <c r="H3" s="216"/>
      <c r="I3" s="216"/>
      <c r="J3" s="216"/>
      <c r="K3" s="216"/>
      <c r="L3" s="216"/>
      <c r="M3" s="216"/>
      <c r="N3" s="216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62"/>
    </row>
    <row r="4" spans="1:206" s="161" customFormat="1" ht="21" thickBot="1" x14ac:dyDescent="0.25">
      <c r="A4" s="162"/>
      <c r="B4" s="162"/>
      <c r="C4" s="162"/>
      <c r="D4" s="162"/>
      <c r="E4" s="166" t="s">
        <v>201</v>
      </c>
      <c r="F4" s="217"/>
      <c r="G4" s="217"/>
      <c r="H4" s="217"/>
      <c r="I4" s="217"/>
      <c r="J4" s="217"/>
      <c r="K4" s="217"/>
      <c r="L4" s="217"/>
      <c r="M4" s="217"/>
      <c r="N4" s="217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</row>
    <row r="5" spans="1:206" s="109" customFormat="1" ht="27.75" customHeight="1" thickBot="1" x14ac:dyDescent="0.2">
      <c r="A5" s="230" t="s">
        <v>163</v>
      </c>
      <c r="B5" s="228" t="s">
        <v>117</v>
      </c>
      <c r="C5" s="248" t="s">
        <v>119</v>
      </c>
      <c r="D5" s="249"/>
      <c r="E5" s="218" t="s">
        <v>121</v>
      </c>
      <c r="F5" s="230" t="s">
        <v>120</v>
      </c>
      <c r="G5" s="231"/>
      <c r="H5" s="230" t="s">
        <v>1</v>
      </c>
      <c r="I5" s="232"/>
      <c r="J5" s="232"/>
      <c r="K5" s="232"/>
      <c r="L5" s="232"/>
      <c r="M5" s="232"/>
      <c r="N5" s="228"/>
      <c r="O5" s="257" t="s">
        <v>2</v>
      </c>
      <c r="P5" s="220" t="s">
        <v>167</v>
      </c>
      <c r="Q5" s="236" t="s">
        <v>166</v>
      </c>
      <c r="R5" s="250" t="s">
        <v>3</v>
      </c>
      <c r="S5" s="251"/>
      <c r="T5" s="252"/>
      <c r="U5" s="250" t="s">
        <v>4</v>
      </c>
      <c r="V5" s="251"/>
      <c r="W5" s="252"/>
      <c r="X5" s="244" t="s">
        <v>140</v>
      </c>
      <c r="Y5" s="230" t="s">
        <v>5</v>
      </c>
      <c r="Z5" s="253"/>
      <c r="AA5" s="254"/>
      <c r="AB5" s="246" t="s">
        <v>141</v>
      </c>
      <c r="AC5" s="242" t="s">
        <v>192</v>
      </c>
      <c r="AD5" s="244" t="s">
        <v>150</v>
      </c>
      <c r="AE5" s="244" t="s">
        <v>142</v>
      </c>
      <c r="AF5" s="239" t="s">
        <v>118</v>
      </c>
      <c r="AG5" s="240"/>
      <c r="AH5" s="240"/>
      <c r="AI5" s="240"/>
      <c r="AJ5" s="241"/>
      <c r="AK5" s="255" t="s">
        <v>26</v>
      </c>
      <c r="AL5" s="256"/>
      <c r="GX5" s="110">
        <v>6</v>
      </c>
    </row>
    <row r="6" spans="1:206" s="109" customFormat="1" ht="104.25" customHeight="1" thickBot="1" x14ac:dyDescent="0.2">
      <c r="A6" s="238"/>
      <c r="B6" s="229"/>
      <c r="C6" s="113" t="s">
        <v>154</v>
      </c>
      <c r="D6" s="114" t="s">
        <v>155</v>
      </c>
      <c r="E6" s="219"/>
      <c r="F6" s="115" t="s">
        <v>6</v>
      </c>
      <c r="G6" s="116" t="s">
        <v>7</v>
      </c>
      <c r="H6" s="117" t="s">
        <v>8</v>
      </c>
      <c r="I6" s="118" t="s">
        <v>9</v>
      </c>
      <c r="J6" s="119" t="s">
        <v>136</v>
      </c>
      <c r="K6" s="120" t="s">
        <v>137</v>
      </c>
      <c r="L6" s="168" t="s">
        <v>203</v>
      </c>
      <c r="M6" s="121" t="s">
        <v>138</v>
      </c>
      <c r="N6" s="122" t="s">
        <v>10</v>
      </c>
      <c r="O6" s="258"/>
      <c r="P6" s="221"/>
      <c r="Q6" s="237"/>
      <c r="R6" s="123" t="s">
        <v>11</v>
      </c>
      <c r="S6" s="124" t="s">
        <v>12</v>
      </c>
      <c r="T6" s="116" t="s">
        <v>13</v>
      </c>
      <c r="U6" s="125" t="s">
        <v>14</v>
      </c>
      <c r="V6" s="126" t="s">
        <v>15</v>
      </c>
      <c r="W6" s="127" t="s">
        <v>16</v>
      </c>
      <c r="X6" s="245"/>
      <c r="Y6" s="125" t="s">
        <v>17</v>
      </c>
      <c r="Z6" s="126" t="s">
        <v>18</v>
      </c>
      <c r="AA6" s="127" t="s">
        <v>19</v>
      </c>
      <c r="AB6" s="247"/>
      <c r="AC6" s="243"/>
      <c r="AD6" s="245"/>
      <c r="AE6" s="245"/>
      <c r="AF6" s="128" t="s">
        <v>20</v>
      </c>
      <c r="AG6" s="129" t="s">
        <v>21</v>
      </c>
      <c r="AH6" s="129" t="s">
        <v>22</v>
      </c>
      <c r="AI6" s="129" t="s">
        <v>23</v>
      </c>
      <c r="AJ6" s="130" t="s">
        <v>24</v>
      </c>
      <c r="AK6" s="131" t="s">
        <v>25</v>
      </c>
      <c r="AL6" s="132" t="s">
        <v>139</v>
      </c>
      <c r="GX6" s="110">
        <v>9</v>
      </c>
    </row>
    <row r="7" spans="1:206" s="144" customFormat="1" ht="265.5" customHeight="1" x14ac:dyDescent="0.2">
      <c r="A7" s="223"/>
      <c r="B7" s="226" t="s">
        <v>242</v>
      </c>
      <c r="C7" s="72" t="s">
        <v>76</v>
      </c>
      <c r="D7" s="107" t="s">
        <v>169</v>
      </c>
      <c r="E7" s="88" t="s">
        <v>170</v>
      </c>
      <c r="F7" s="89" t="s">
        <v>151</v>
      </c>
      <c r="G7" s="90"/>
      <c r="H7" s="134">
        <v>5</v>
      </c>
      <c r="I7" s="100">
        <v>0</v>
      </c>
      <c r="J7" s="71">
        <v>0</v>
      </c>
      <c r="K7" s="101">
        <v>0</v>
      </c>
      <c r="L7" s="102">
        <v>0</v>
      </c>
      <c r="M7" s="103">
        <v>0</v>
      </c>
      <c r="N7" s="173">
        <f>SUM(H7:M7)</f>
        <v>5</v>
      </c>
      <c r="O7" s="146">
        <v>8</v>
      </c>
      <c r="P7" s="147">
        <v>0</v>
      </c>
      <c r="Q7" s="148">
        <v>0</v>
      </c>
      <c r="R7" s="171" t="s">
        <v>165</v>
      </c>
      <c r="S7" s="73" t="s">
        <v>165</v>
      </c>
      <c r="T7" s="73" t="s">
        <v>165</v>
      </c>
      <c r="U7" s="171">
        <v>1</v>
      </c>
      <c r="V7" s="66">
        <v>0</v>
      </c>
      <c r="W7" s="88">
        <v>0</v>
      </c>
      <c r="X7" s="152">
        <f t="shared" ref="X7:X12" si="0">SUM(U7:W7)</f>
        <v>1</v>
      </c>
      <c r="Y7" s="171">
        <v>0</v>
      </c>
      <c r="Z7" s="66">
        <v>2</v>
      </c>
      <c r="AA7" s="88">
        <v>0</v>
      </c>
      <c r="AB7" s="152">
        <f t="shared" ref="AB7:AB12" si="1">SUM(Y7,Z7,AA7)</f>
        <v>2</v>
      </c>
      <c r="AC7" s="152">
        <f t="shared" ref="AC7:AC12" si="2">X7*AB7</f>
        <v>2</v>
      </c>
      <c r="AD7" s="172" t="str">
        <f t="shared" ref="AD7:AD12" si="3">IF(AC7&lt;=2,"IV",IF(AC7&lt;=5,"III",IF(AC7&lt;=8,"II",IF(AC7=9,"I"))))</f>
        <v>IV</v>
      </c>
      <c r="AE7" s="152" t="str">
        <f>IF(AC7&gt;=9,"NO ACEPTABLE",IF(AC7&gt;=6,"IMPORTANTE",IF(AC7&gt;=3,"MODERADO",IF(AC7&lt;=2,"ACEPTABLE"))))</f>
        <v>ACEPTABLE</v>
      </c>
      <c r="AF7" s="153"/>
      <c r="AG7" s="154"/>
      <c r="AH7" s="66"/>
      <c r="AI7" s="66" t="s">
        <v>171</v>
      </c>
      <c r="AJ7" s="88"/>
      <c r="AK7" s="78"/>
      <c r="AL7" s="79"/>
      <c r="GX7" s="145"/>
    </row>
    <row r="8" spans="1:206" s="144" customFormat="1" ht="96.75" customHeight="1" x14ac:dyDescent="0.2">
      <c r="A8" s="223"/>
      <c r="B8" s="226"/>
      <c r="C8" s="72" t="s">
        <v>65</v>
      </c>
      <c r="D8" s="107" t="s">
        <v>172</v>
      </c>
      <c r="E8" s="88" t="s">
        <v>173</v>
      </c>
      <c r="F8" s="89" t="s">
        <v>151</v>
      </c>
      <c r="G8" s="90"/>
      <c r="H8" s="133">
        <v>5</v>
      </c>
      <c r="I8" s="91">
        <v>0</v>
      </c>
      <c r="J8" s="70">
        <v>0</v>
      </c>
      <c r="K8" s="92">
        <v>0</v>
      </c>
      <c r="L8" s="93">
        <v>0</v>
      </c>
      <c r="M8" s="94">
        <v>0</v>
      </c>
      <c r="N8" s="170">
        <f t="shared" ref="N8:N12" si="4">SUM(H8:M8)</f>
        <v>5</v>
      </c>
      <c r="O8" s="146">
        <v>5</v>
      </c>
      <c r="P8" s="147">
        <v>0</v>
      </c>
      <c r="Q8" s="148">
        <v>0</v>
      </c>
      <c r="R8" s="65" t="s">
        <v>165</v>
      </c>
      <c r="S8" s="149" t="s">
        <v>165</v>
      </c>
      <c r="T8" s="149" t="s">
        <v>165</v>
      </c>
      <c r="U8" s="65">
        <v>1</v>
      </c>
      <c r="V8" s="98">
        <v>0</v>
      </c>
      <c r="W8" s="75">
        <v>0</v>
      </c>
      <c r="X8" s="150">
        <f t="shared" si="0"/>
        <v>1</v>
      </c>
      <c r="Y8" s="65">
        <v>0</v>
      </c>
      <c r="Z8" s="98">
        <v>2</v>
      </c>
      <c r="AA8" s="75">
        <v>0</v>
      </c>
      <c r="AB8" s="150">
        <f t="shared" si="1"/>
        <v>2</v>
      </c>
      <c r="AC8" s="150">
        <f t="shared" si="2"/>
        <v>2</v>
      </c>
      <c r="AD8" s="151" t="str">
        <f t="shared" si="3"/>
        <v>IV</v>
      </c>
      <c r="AE8" s="152" t="s">
        <v>86</v>
      </c>
      <c r="AF8" s="153"/>
      <c r="AG8" s="154"/>
      <c r="AH8" s="66" t="s">
        <v>174</v>
      </c>
      <c r="AI8" s="66" t="s">
        <v>175</v>
      </c>
      <c r="AJ8" s="88"/>
      <c r="AK8" s="78"/>
      <c r="AL8" s="79"/>
      <c r="GX8" s="145"/>
    </row>
    <row r="9" spans="1:206" s="160" customFormat="1" ht="310.5" customHeight="1" x14ac:dyDescent="0.2">
      <c r="A9" s="223"/>
      <c r="B9" s="226"/>
      <c r="C9" s="69" t="s">
        <v>156</v>
      </c>
      <c r="D9" s="108" t="s">
        <v>176</v>
      </c>
      <c r="E9" s="75" t="s">
        <v>177</v>
      </c>
      <c r="F9" s="99" t="s">
        <v>151</v>
      </c>
      <c r="G9" s="68"/>
      <c r="H9" s="133">
        <v>5</v>
      </c>
      <c r="I9" s="91">
        <v>0</v>
      </c>
      <c r="J9" s="70">
        <v>0</v>
      </c>
      <c r="K9" s="92">
        <v>0</v>
      </c>
      <c r="L9" s="93">
        <v>0</v>
      </c>
      <c r="M9" s="94">
        <v>0</v>
      </c>
      <c r="N9" s="170">
        <f t="shared" si="4"/>
        <v>5</v>
      </c>
      <c r="O9" s="155">
        <v>8</v>
      </c>
      <c r="P9" s="156">
        <v>0</v>
      </c>
      <c r="Q9" s="157">
        <v>0</v>
      </c>
      <c r="R9" s="65" t="s">
        <v>165</v>
      </c>
      <c r="S9" s="149" t="s">
        <v>165</v>
      </c>
      <c r="T9" s="149" t="s">
        <v>165</v>
      </c>
      <c r="U9" s="65">
        <v>1</v>
      </c>
      <c r="V9" s="98">
        <v>0</v>
      </c>
      <c r="W9" s="75">
        <v>0</v>
      </c>
      <c r="X9" s="150">
        <f t="shared" si="0"/>
        <v>1</v>
      </c>
      <c r="Y9" s="65">
        <v>0</v>
      </c>
      <c r="Z9" s="98">
        <v>2</v>
      </c>
      <c r="AA9" s="75">
        <v>0</v>
      </c>
      <c r="AB9" s="150">
        <f t="shared" si="1"/>
        <v>2</v>
      </c>
      <c r="AC9" s="150">
        <f t="shared" si="2"/>
        <v>2</v>
      </c>
      <c r="AD9" s="151" t="str">
        <f t="shared" si="3"/>
        <v>IV</v>
      </c>
      <c r="AE9" s="150" t="str">
        <f>IF(AC9&gt;=9,"NO ACEPTABLE",IF(AC9&gt;=6,"IMPORTANTE",IF(AC9&gt;=3,"MODERADO",IF(AC9&lt;=2,"ACEPTABLE"))))</f>
        <v>ACEPTABLE</v>
      </c>
      <c r="AF9" s="158"/>
      <c r="AG9" s="159"/>
      <c r="AH9" s="98" t="s">
        <v>178</v>
      </c>
      <c r="AI9" s="98" t="s">
        <v>179</v>
      </c>
      <c r="AJ9" s="75"/>
      <c r="AK9" s="104"/>
      <c r="AL9" s="105"/>
    </row>
    <row r="10" spans="1:206" s="160" customFormat="1" ht="204" x14ac:dyDescent="0.2">
      <c r="A10" s="223"/>
      <c r="B10" s="226"/>
      <c r="C10" s="69" t="s">
        <v>232</v>
      </c>
      <c r="D10" s="108" t="s">
        <v>195</v>
      </c>
      <c r="E10" s="75" t="s">
        <v>182</v>
      </c>
      <c r="F10" s="99" t="s">
        <v>151</v>
      </c>
      <c r="G10" s="68"/>
      <c r="H10" s="133">
        <v>5</v>
      </c>
      <c r="I10" s="91">
        <v>0</v>
      </c>
      <c r="J10" s="70">
        <v>0</v>
      </c>
      <c r="K10" s="92">
        <v>0</v>
      </c>
      <c r="L10" s="93">
        <v>0</v>
      </c>
      <c r="M10" s="94">
        <v>0</v>
      </c>
      <c r="N10" s="170">
        <f t="shared" si="4"/>
        <v>5</v>
      </c>
      <c r="O10" s="155">
        <v>8</v>
      </c>
      <c r="P10" s="156">
        <v>0</v>
      </c>
      <c r="Q10" s="157">
        <v>0</v>
      </c>
      <c r="R10" s="65" t="s">
        <v>165</v>
      </c>
      <c r="S10" s="149" t="s">
        <v>165</v>
      </c>
      <c r="T10" s="149" t="s">
        <v>165</v>
      </c>
      <c r="U10" s="65">
        <v>1</v>
      </c>
      <c r="V10" s="98">
        <v>0</v>
      </c>
      <c r="W10" s="75">
        <v>0</v>
      </c>
      <c r="X10" s="150">
        <f t="shared" si="0"/>
        <v>1</v>
      </c>
      <c r="Y10" s="65">
        <v>0</v>
      </c>
      <c r="Z10" s="98">
        <v>0</v>
      </c>
      <c r="AA10" s="75">
        <v>3</v>
      </c>
      <c r="AB10" s="150">
        <f t="shared" si="1"/>
        <v>3</v>
      </c>
      <c r="AC10" s="150">
        <f t="shared" si="2"/>
        <v>3</v>
      </c>
      <c r="AD10" s="151" t="str">
        <f t="shared" si="3"/>
        <v>III</v>
      </c>
      <c r="AE10" s="150" t="str">
        <f>IF(AC10&gt;=9,"NO ACEPTABLE",IF(AC10&gt;=6,"IMPORTANTE",IF(AC10&gt;=3,"MODERADO",IF(AC10&lt;=2,"ACEPTABLE"))))</f>
        <v>MODERADO</v>
      </c>
      <c r="AF10" s="158"/>
      <c r="AG10" s="159"/>
      <c r="AH10" s="98" t="s">
        <v>183</v>
      </c>
      <c r="AI10" s="98" t="s">
        <v>196</v>
      </c>
      <c r="AJ10" s="75"/>
      <c r="AK10" s="104"/>
      <c r="AL10" s="105"/>
    </row>
    <row r="11" spans="1:206" s="160" customFormat="1" ht="165.75" x14ac:dyDescent="0.2">
      <c r="A11" s="223"/>
      <c r="B11" s="226"/>
      <c r="C11" s="69" t="s">
        <v>153</v>
      </c>
      <c r="D11" s="108" t="s">
        <v>185</v>
      </c>
      <c r="E11" s="75" t="s">
        <v>186</v>
      </c>
      <c r="F11" s="99" t="s">
        <v>151</v>
      </c>
      <c r="G11" s="68"/>
      <c r="H11" s="133">
        <v>5</v>
      </c>
      <c r="I11" s="91">
        <v>0</v>
      </c>
      <c r="J11" s="70">
        <v>0</v>
      </c>
      <c r="K11" s="92">
        <v>0</v>
      </c>
      <c r="L11" s="93">
        <v>0</v>
      </c>
      <c r="M11" s="94">
        <v>0</v>
      </c>
      <c r="N11" s="170">
        <f>SUM(H11:M11)</f>
        <v>5</v>
      </c>
      <c r="O11" s="155">
        <v>8</v>
      </c>
      <c r="P11" s="156">
        <v>0</v>
      </c>
      <c r="Q11" s="157">
        <v>0</v>
      </c>
      <c r="R11" s="65" t="s">
        <v>165</v>
      </c>
      <c r="S11" s="149" t="s">
        <v>165</v>
      </c>
      <c r="T11" s="149" t="s">
        <v>165</v>
      </c>
      <c r="U11" s="65">
        <v>1</v>
      </c>
      <c r="V11" s="98">
        <v>0</v>
      </c>
      <c r="W11" s="75">
        <v>0</v>
      </c>
      <c r="X11" s="150">
        <f t="shared" si="0"/>
        <v>1</v>
      </c>
      <c r="Y11" s="65">
        <v>0</v>
      </c>
      <c r="Z11" s="98">
        <v>0</v>
      </c>
      <c r="AA11" s="75">
        <v>3</v>
      </c>
      <c r="AB11" s="150">
        <f t="shared" si="1"/>
        <v>3</v>
      </c>
      <c r="AC11" s="150">
        <f t="shared" si="2"/>
        <v>3</v>
      </c>
      <c r="AD11" s="151" t="str">
        <f t="shared" si="3"/>
        <v>III</v>
      </c>
      <c r="AE11" s="150" t="str">
        <f>IF(AC11&gt;=9,"NO ACEPTABLE",IF(AC11&gt;=6,"IMPORTANTE",IF(AC11&gt;=3,"MODERADO",IF(AC11&lt;=2,"ACEPTABLE"))))</f>
        <v>MODERADO</v>
      </c>
      <c r="AF11" s="158"/>
      <c r="AG11" s="159"/>
      <c r="AH11" s="98"/>
      <c r="AI11" s="98" t="s">
        <v>187</v>
      </c>
      <c r="AJ11" s="75"/>
      <c r="AK11" s="104"/>
      <c r="AL11" s="105"/>
    </row>
    <row r="12" spans="1:206" s="160" customFormat="1" ht="165.75" x14ac:dyDescent="0.2">
      <c r="A12" s="224"/>
      <c r="B12" s="227"/>
      <c r="C12" s="69" t="s">
        <v>161</v>
      </c>
      <c r="D12" s="108" t="s">
        <v>188</v>
      </c>
      <c r="E12" s="75" t="s">
        <v>189</v>
      </c>
      <c r="F12" s="99" t="s">
        <v>151</v>
      </c>
      <c r="G12" s="68"/>
      <c r="H12" s="133">
        <v>5</v>
      </c>
      <c r="I12" s="91">
        <v>0</v>
      </c>
      <c r="J12" s="70">
        <v>0</v>
      </c>
      <c r="K12" s="92">
        <v>0</v>
      </c>
      <c r="L12" s="93">
        <v>0</v>
      </c>
      <c r="M12" s="94">
        <v>0</v>
      </c>
      <c r="N12" s="170">
        <f t="shared" si="4"/>
        <v>5</v>
      </c>
      <c r="O12" s="155">
        <v>8</v>
      </c>
      <c r="P12" s="156">
        <v>0</v>
      </c>
      <c r="Q12" s="157">
        <v>0</v>
      </c>
      <c r="R12" s="65" t="s">
        <v>165</v>
      </c>
      <c r="S12" s="149" t="s">
        <v>165</v>
      </c>
      <c r="T12" s="149" t="s">
        <v>165</v>
      </c>
      <c r="U12" s="65">
        <v>0</v>
      </c>
      <c r="V12" s="98">
        <v>2</v>
      </c>
      <c r="W12" s="75">
        <v>0</v>
      </c>
      <c r="X12" s="150">
        <f t="shared" si="0"/>
        <v>2</v>
      </c>
      <c r="Y12" s="65">
        <v>0</v>
      </c>
      <c r="Z12" s="98">
        <v>0</v>
      </c>
      <c r="AA12" s="75">
        <v>3</v>
      </c>
      <c r="AB12" s="150">
        <f t="shared" si="1"/>
        <v>3</v>
      </c>
      <c r="AC12" s="150">
        <f t="shared" si="2"/>
        <v>6</v>
      </c>
      <c r="AD12" s="151" t="str">
        <f t="shared" si="3"/>
        <v>II</v>
      </c>
      <c r="AE12" s="150" t="str">
        <f>IF(AC12&gt;=9,"NO ACEPTABLE",IF(AC12&gt;=6,"IMPORTANTE",IF(AC12&gt;=3,"MODERADO",IF(AC12&lt;=2,"ACEPTABLE"))))</f>
        <v>IMPORTANTE</v>
      </c>
      <c r="AF12" s="158"/>
      <c r="AG12" s="159"/>
      <c r="AH12" s="98" t="s">
        <v>190</v>
      </c>
      <c r="AI12" s="98" t="s">
        <v>191</v>
      </c>
      <c r="AJ12" s="75"/>
      <c r="AK12" s="104"/>
      <c r="AL12" s="105"/>
    </row>
  </sheetData>
  <mergeCells count="24">
    <mergeCell ref="F1:I1"/>
    <mergeCell ref="F3:N3"/>
    <mergeCell ref="F4:N4"/>
    <mergeCell ref="A5:A6"/>
    <mergeCell ref="B5:B6"/>
    <mergeCell ref="C5:D5"/>
    <mergeCell ref="E5:E6"/>
    <mergeCell ref="F5:G5"/>
    <mergeCell ref="H5:N5"/>
    <mergeCell ref="AK5:AL5"/>
    <mergeCell ref="A7:A12"/>
    <mergeCell ref="B7:B12"/>
    <mergeCell ref="Y5:AA5"/>
    <mergeCell ref="AB5:AB6"/>
    <mergeCell ref="AC5:AC6"/>
    <mergeCell ref="AD5:AD6"/>
    <mergeCell ref="AE5:AE6"/>
    <mergeCell ref="AF5:AJ5"/>
    <mergeCell ref="O5:O6"/>
    <mergeCell ref="P5:P6"/>
    <mergeCell ref="Q5:Q6"/>
    <mergeCell ref="R5:T5"/>
    <mergeCell ref="U5:W5"/>
    <mergeCell ref="X5:X6"/>
  </mergeCells>
  <conditionalFormatting sqref="AD7:AD12">
    <cfRule type="cellIs" dxfId="31" priority="1" operator="equal">
      <formula>"IV"</formula>
    </cfRule>
    <cfRule type="cellIs" dxfId="30" priority="2" operator="equal">
      <formula>"III"</formula>
    </cfRule>
    <cfRule type="cellIs" dxfId="29" priority="3" operator="equal">
      <formula>"II"</formula>
    </cfRule>
    <cfRule type="cellIs" dxfId="28" priority="4" operator="equal">
      <formula>"I"</formula>
    </cfRule>
  </conditionalFormatting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Brush" shapeId="21505" r:id="rId3">
          <objectPr defaultSize="0" autoFill="0" autoLine="0" autoPict="0" r:id="rId4">
            <anchor moveWithCells="1" sizeWithCells="1">
              <from>
                <xdr:col>26</xdr:col>
                <xdr:colOff>0</xdr:colOff>
                <xdr:row>4</xdr:row>
                <xdr:rowOff>0</xdr:rowOff>
              </from>
              <to>
                <xdr:col>26</xdr:col>
                <xdr:colOff>0</xdr:colOff>
                <xdr:row>4</xdr:row>
                <xdr:rowOff>0</xdr:rowOff>
              </to>
            </anchor>
          </objectPr>
        </oleObject>
      </mc:Choice>
      <mc:Fallback>
        <oleObject progId="PBrush" shapeId="21505" r:id="rId3"/>
      </mc:Fallback>
    </mc:AlternateContent>
  </oleObjec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Instrucciones!$N$24:$N$27</xm:f>
          </x14:formula1>
          <xm:sqref>Y7:AA12</xm:sqref>
        </x14:dataValidation>
        <x14:dataValidation type="list" allowBlank="1" showInputMessage="1" showErrorMessage="1">
          <x14:formula1>
            <xm:f>Instrucciones!$N$17:$N$20</xm:f>
          </x14:formula1>
          <xm:sqref>U7:W12</xm:sqref>
        </x14:dataValidation>
        <x14:dataValidation type="list" allowBlank="1" showInputMessage="1" showErrorMessage="1">
          <x14:formula1>
            <xm:f>Instrucciones!$I$62:$I$75</xm:f>
          </x14:formula1>
          <xm:sqref>C7:C12</xm:sqref>
        </x14:dataValidation>
      </x14:dataValidations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X14"/>
  <sheetViews>
    <sheetView zoomScale="70" zoomScaleNormal="70" workbookViewId="0">
      <pane xSplit="4" ySplit="6" topLeftCell="E7" activePane="bottomRight" state="frozen"/>
      <selection pane="topRight" activeCell="E1" sqref="E1"/>
      <selection pane="bottomLeft" activeCell="A7" sqref="A7"/>
      <selection pane="bottomRight" sqref="A1:XFD1048576"/>
    </sheetView>
  </sheetViews>
  <sheetFormatPr baseColWidth="10" defaultRowHeight="12.75" x14ac:dyDescent="0.2"/>
  <cols>
    <col min="1" max="1" width="7.7109375" customWidth="1"/>
    <col min="2" max="2" width="18.7109375" customWidth="1"/>
    <col min="3" max="3" width="13" customWidth="1"/>
    <col min="4" max="4" width="20.28515625" customWidth="1"/>
    <col min="5" max="5" width="27.7109375" customWidth="1"/>
    <col min="6" max="6" width="8.140625" customWidth="1"/>
    <col min="7" max="7" width="8.42578125" customWidth="1"/>
    <col min="8" max="8" width="7.140625" customWidth="1"/>
    <col min="9" max="10" width="6.28515625" customWidth="1"/>
    <col min="11" max="11" width="6" customWidth="1"/>
    <col min="12" max="12" width="6.28515625" customWidth="1"/>
    <col min="13" max="13" width="7.140625" customWidth="1"/>
    <col min="14" max="14" width="6.5703125" customWidth="1"/>
    <col min="15" max="15" width="15.28515625" customWidth="1"/>
    <col min="16" max="16" width="11.28515625" customWidth="1"/>
    <col min="17" max="17" width="11.42578125" customWidth="1"/>
    <col min="18" max="18" width="18.28515625" customWidth="1"/>
    <col min="19" max="19" width="12.85546875" customWidth="1"/>
    <col min="20" max="20" width="15.5703125" customWidth="1"/>
    <col min="21" max="30" width="8.7109375" customWidth="1"/>
    <col min="31" max="31" width="15.28515625" customWidth="1"/>
    <col min="34" max="35" width="34.7109375" customWidth="1"/>
    <col min="37" max="37" width="27.28515625" customWidth="1"/>
    <col min="38" max="38" width="23.7109375" customWidth="1"/>
  </cols>
  <sheetData>
    <row r="1" spans="1:206" s="163" customFormat="1" ht="20.25" x14ac:dyDescent="0.2">
      <c r="A1" s="162"/>
      <c r="B1" s="162"/>
      <c r="C1" s="162"/>
      <c r="D1" s="162"/>
      <c r="E1" s="165" t="s">
        <v>198</v>
      </c>
      <c r="F1" s="259">
        <v>42893</v>
      </c>
      <c r="G1" s="216"/>
      <c r="H1" s="216"/>
      <c r="I1" s="216"/>
      <c r="J1" s="164"/>
      <c r="K1" s="164"/>
      <c r="L1" s="164"/>
      <c r="M1" s="164"/>
      <c r="N1" s="164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/>
    </row>
    <row r="2" spans="1:206" s="163" customFormat="1" ht="20.25" x14ac:dyDescent="0.2">
      <c r="A2" s="162"/>
      <c r="B2" s="162"/>
      <c r="C2" s="162"/>
      <c r="D2" s="162"/>
      <c r="E2" s="165" t="s">
        <v>199</v>
      </c>
      <c r="F2" s="167"/>
      <c r="G2" s="167"/>
      <c r="H2" s="167"/>
      <c r="I2" s="167"/>
      <c r="J2" s="164"/>
      <c r="K2" s="164"/>
      <c r="L2" s="164"/>
      <c r="M2" s="164"/>
      <c r="N2" s="164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/>
      <c r="AL2" s="162"/>
    </row>
    <row r="3" spans="1:206" s="163" customFormat="1" ht="20.25" x14ac:dyDescent="0.2">
      <c r="A3" s="162"/>
      <c r="B3" s="162"/>
      <c r="C3" s="162"/>
      <c r="D3" s="162"/>
      <c r="E3" s="165" t="s">
        <v>200</v>
      </c>
      <c r="F3" s="216"/>
      <c r="G3" s="216"/>
      <c r="H3" s="216"/>
      <c r="I3" s="216"/>
      <c r="J3" s="216"/>
      <c r="K3" s="216"/>
      <c r="L3" s="216"/>
      <c r="M3" s="216"/>
      <c r="N3" s="216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62"/>
    </row>
    <row r="4" spans="1:206" s="161" customFormat="1" ht="21" thickBot="1" x14ac:dyDescent="0.25">
      <c r="A4" s="162"/>
      <c r="B4" s="162"/>
      <c r="C4" s="162"/>
      <c r="D4" s="162"/>
      <c r="E4" s="166" t="s">
        <v>201</v>
      </c>
      <c r="F4" s="217"/>
      <c r="G4" s="217"/>
      <c r="H4" s="217"/>
      <c r="I4" s="217"/>
      <c r="J4" s="217"/>
      <c r="K4" s="217"/>
      <c r="L4" s="217"/>
      <c r="M4" s="217"/>
      <c r="N4" s="217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</row>
    <row r="5" spans="1:206" s="109" customFormat="1" ht="27.75" customHeight="1" thickBot="1" x14ac:dyDescent="0.2">
      <c r="A5" s="230" t="s">
        <v>163</v>
      </c>
      <c r="B5" s="228" t="s">
        <v>117</v>
      </c>
      <c r="C5" s="248" t="s">
        <v>119</v>
      </c>
      <c r="D5" s="249"/>
      <c r="E5" s="218" t="s">
        <v>121</v>
      </c>
      <c r="F5" s="230" t="s">
        <v>120</v>
      </c>
      <c r="G5" s="231"/>
      <c r="H5" s="230" t="s">
        <v>1</v>
      </c>
      <c r="I5" s="232"/>
      <c r="J5" s="232"/>
      <c r="K5" s="232"/>
      <c r="L5" s="232"/>
      <c r="M5" s="232"/>
      <c r="N5" s="228"/>
      <c r="O5" s="257" t="s">
        <v>2</v>
      </c>
      <c r="P5" s="220" t="s">
        <v>167</v>
      </c>
      <c r="Q5" s="236" t="s">
        <v>166</v>
      </c>
      <c r="R5" s="250" t="s">
        <v>3</v>
      </c>
      <c r="S5" s="251"/>
      <c r="T5" s="252"/>
      <c r="U5" s="250" t="s">
        <v>4</v>
      </c>
      <c r="V5" s="251"/>
      <c r="W5" s="252"/>
      <c r="X5" s="244" t="s">
        <v>140</v>
      </c>
      <c r="Y5" s="230" t="s">
        <v>5</v>
      </c>
      <c r="Z5" s="253"/>
      <c r="AA5" s="254"/>
      <c r="AB5" s="246" t="s">
        <v>141</v>
      </c>
      <c r="AC5" s="242" t="s">
        <v>192</v>
      </c>
      <c r="AD5" s="244" t="s">
        <v>150</v>
      </c>
      <c r="AE5" s="244" t="s">
        <v>142</v>
      </c>
      <c r="AF5" s="239" t="s">
        <v>118</v>
      </c>
      <c r="AG5" s="240"/>
      <c r="AH5" s="240"/>
      <c r="AI5" s="240"/>
      <c r="AJ5" s="241"/>
      <c r="AK5" s="255" t="s">
        <v>26</v>
      </c>
      <c r="AL5" s="256"/>
      <c r="GX5" s="110">
        <v>6</v>
      </c>
    </row>
    <row r="6" spans="1:206" s="109" customFormat="1" ht="104.25" customHeight="1" thickBot="1" x14ac:dyDescent="0.2">
      <c r="A6" s="238"/>
      <c r="B6" s="229"/>
      <c r="C6" s="113" t="s">
        <v>154</v>
      </c>
      <c r="D6" s="114" t="s">
        <v>155</v>
      </c>
      <c r="E6" s="219"/>
      <c r="F6" s="115" t="s">
        <v>6</v>
      </c>
      <c r="G6" s="116" t="s">
        <v>7</v>
      </c>
      <c r="H6" s="117" t="s">
        <v>8</v>
      </c>
      <c r="I6" s="118" t="s">
        <v>9</v>
      </c>
      <c r="J6" s="119" t="s">
        <v>136</v>
      </c>
      <c r="K6" s="120" t="s">
        <v>137</v>
      </c>
      <c r="L6" s="168" t="s">
        <v>203</v>
      </c>
      <c r="M6" s="121" t="s">
        <v>138</v>
      </c>
      <c r="N6" s="122" t="s">
        <v>10</v>
      </c>
      <c r="O6" s="258"/>
      <c r="P6" s="221"/>
      <c r="Q6" s="237"/>
      <c r="R6" s="123" t="s">
        <v>11</v>
      </c>
      <c r="S6" s="124" t="s">
        <v>12</v>
      </c>
      <c r="T6" s="116" t="s">
        <v>13</v>
      </c>
      <c r="U6" s="125" t="s">
        <v>14</v>
      </c>
      <c r="V6" s="126" t="s">
        <v>15</v>
      </c>
      <c r="W6" s="127" t="s">
        <v>16</v>
      </c>
      <c r="X6" s="245"/>
      <c r="Y6" s="125" t="s">
        <v>17</v>
      </c>
      <c r="Z6" s="126" t="s">
        <v>18</v>
      </c>
      <c r="AA6" s="127" t="s">
        <v>19</v>
      </c>
      <c r="AB6" s="247"/>
      <c r="AC6" s="243"/>
      <c r="AD6" s="245"/>
      <c r="AE6" s="245"/>
      <c r="AF6" s="128" t="s">
        <v>20</v>
      </c>
      <c r="AG6" s="129" t="s">
        <v>21</v>
      </c>
      <c r="AH6" s="129" t="s">
        <v>22</v>
      </c>
      <c r="AI6" s="129" t="s">
        <v>23</v>
      </c>
      <c r="AJ6" s="130" t="s">
        <v>24</v>
      </c>
      <c r="AK6" s="131" t="s">
        <v>25</v>
      </c>
      <c r="AL6" s="132" t="s">
        <v>139</v>
      </c>
      <c r="GX6" s="110">
        <v>9</v>
      </c>
    </row>
    <row r="7" spans="1:206" s="109" customFormat="1" ht="165.75" x14ac:dyDescent="0.15">
      <c r="A7" s="222" t="s">
        <v>164</v>
      </c>
      <c r="B7" s="225" t="s">
        <v>244</v>
      </c>
      <c r="C7" s="81" t="s">
        <v>45</v>
      </c>
      <c r="D7" s="106" t="s">
        <v>206</v>
      </c>
      <c r="E7" s="74" t="s">
        <v>207</v>
      </c>
      <c r="F7" s="82" t="s">
        <v>151</v>
      </c>
      <c r="G7" s="67"/>
      <c r="H7" s="82">
        <v>1</v>
      </c>
      <c r="I7" s="83">
        <v>0</v>
      </c>
      <c r="J7" s="84">
        <v>0</v>
      </c>
      <c r="K7" s="85">
        <v>0</v>
      </c>
      <c r="L7" s="86">
        <v>0</v>
      </c>
      <c r="M7" s="87">
        <v>0</v>
      </c>
      <c r="N7" s="169">
        <f>SUM(H7:M7)</f>
        <v>1</v>
      </c>
      <c r="O7" s="135">
        <v>2</v>
      </c>
      <c r="P7" s="136">
        <v>0</v>
      </c>
      <c r="Q7" s="137">
        <v>0</v>
      </c>
      <c r="R7" s="138" t="s">
        <v>165</v>
      </c>
      <c r="S7" s="139" t="s">
        <v>165</v>
      </c>
      <c r="T7" s="139" t="s">
        <v>165</v>
      </c>
      <c r="U7" s="138">
        <v>1</v>
      </c>
      <c r="V7" s="80">
        <v>0</v>
      </c>
      <c r="W7" s="74">
        <v>0</v>
      </c>
      <c r="X7" s="140">
        <f t="shared" ref="X7:X14" si="0">SUM(U7:W7)</f>
        <v>1</v>
      </c>
      <c r="Y7" s="138">
        <v>0</v>
      </c>
      <c r="Z7" s="80">
        <v>0</v>
      </c>
      <c r="AA7" s="74">
        <v>3</v>
      </c>
      <c r="AB7" s="140">
        <f t="shared" ref="AB7:AB14" si="1">SUM(Y7,Z7,AA7)</f>
        <v>3</v>
      </c>
      <c r="AC7" s="140">
        <f t="shared" ref="AC7:AC14" si="2">X7*AB7</f>
        <v>3</v>
      </c>
      <c r="AD7" s="141" t="str">
        <f t="shared" ref="AD7:AD14" si="3">IF(AC7&lt;=2,"IV",IF(AC7&lt;=5,"III",IF(AC7&lt;=8,"II",IF(AC7=9,"I"))))</f>
        <v>III</v>
      </c>
      <c r="AE7" s="140" t="str">
        <f>IF(AC7&gt;=9,"NO ACEPTABLE",IF(AC7&gt;=6,"IMPORTANTE",IF(AC7&gt;=3,"MODERADO",IF(AC7&lt;=2,"ACEPTABLE"))))</f>
        <v>MODERADO</v>
      </c>
      <c r="AF7" s="142"/>
      <c r="AG7" s="143"/>
      <c r="AH7" s="80" t="s">
        <v>209</v>
      </c>
      <c r="AI7" s="80" t="s">
        <v>210</v>
      </c>
      <c r="AJ7" s="74" t="s">
        <v>208</v>
      </c>
      <c r="AK7" s="96"/>
      <c r="AL7" s="97"/>
      <c r="GX7" s="110"/>
    </row>
    <row r="8" spans="1:206" s="144" customFormat="1" ht="265.5" customHeight="1" x14ac:dyDescent="0.2">
      <c r="A8" s="223"/>
      <c r="B8" s="226"/>
      <c r="C8" s="72" t="s">
        <v>76</v>
      </c>
      <c r="D8" s="107" t="s">
        <v>169</v>
      </c>
      <c r="E8" s="88" t="s">
        <v>170</v>
      </c>
      <c r="F8" s="89" t="s">
        <v>151</v>
      </c>
      <c r="G8" s="90"/>
      <c r="H8" s="134">
        <v>1</v>
      </c>
      <c r="I8" s="100">
        <v>0</v>
      </c>
      <c r="J8" s="71">
        <v>0</v>
      </c>
      <c r="K8" s="101">
        <v>0</v>
      </c>
      <c r="L8" s="102">
        <v>0</v>
      </c>
      <c r="M8" s="103">
        <v>0</v>
      </c>
      <c r="N8" s="173">
        <f>SUM(H8:M8)</f>
        <v>1</v>
      </c>
      <c r="O8" s="146">
        <v>8</v>
      </c>
      <c r="P8" s="147">
        <v>0</v>
      </c>
      <c r="Q8" s="148">
        <v>0</v>
      </c>
      <c r="R8" s="171" t="s">
        <v>165</v>
      </c>
      <c r="S8" s="73" t="s">
        <v>165</v>
      </c>
      <c r="T8" s="73" t="s">
        <v>165</v>
      </c>
      <c r="U8" s="171">
        <v>1</v>
      </c>
      <c r="V8" s="66">
        <v>0</v>
      </c>
      <c r="W8" s="88">
        <v>0</v>
      </c>
      <c r="X8" s="152">
        <f t="shared" si="0"/>
        <v>1</v>
      </c>
      <c r="Y8" s="171">
        <v>0</v>
      </c>
      <c r="Z8" s="66">
        <v>2</v>
      </c>
      <c r="AA8" s="88">
        <v>0</v>
      </c>
      <c r="AB8" s="152">
        <f t="shared" si="1"/>
        <v>2</v>
      </c>
      <c r="AC8" s="152">
        <f t="shared" si="2"/>
        <v>2</v>
      </c>
      <c r="AD8" s="172" t="str">
        <f t="shared" si="3"/>
        <v>IV</v>
      </c>
      <c r="AE8" s="152" t="str">
        <f>IF(AC8&gt;=9,"NO ACEPTABLE",IF(AC8&gt;=6,"IMPORTANTE",IF(AC8&gt;=3,"MODERADO",IF(AC8&lt;=2,"ACEPTABLE"))))</f>
        <v>ACEPTABLE</v>
      </c>
      <c r="AF8" s="153"/>
      <c r="AG8" s="154"/>
      <c r="AH8" s="66"/>
      <c r="AI8" s="66" t="s">
        <v>171</v>
      </c>
      <c r="AJ8" s="88"/>
      <c r="AK8" s="78"/>
      <c r="AL8" s="79"/>
      <c r="GX8" s="145"/>
    </row>
    <row r="9" spans="1:206" s="144" customFormat="1" ht="96.75" customHeight="1" x14ac:dyDescent="0.2">
      <c r="A9" s="223"/>
      <c r="B9" s="226"/>
      <c r="C9" s="72" t="s">
        <v>65</v>
      </c>
      <c r="D9" s="107" t="s">
        <v>172</v>
      </c>
      <c r="E9" s="88" t="s">
        <v>173</v>
      </c>
      <c r="F9" s="89" t="s">
        <v>151</v>
      </c>
      <c r="G9" s="90"/>
      <c r="H9" s="133">
        <v>1</v>
      </c>
      <c r="I9" s="91">
        <v>0</v>
      </c>
      <c r="J9" s="70">
        <v>0</v>
      </c>
      <c r="K9" s="92">
        <v>0</v>
      </c>
      <c r="L9" s="93">
        <v>0</v>
      </c>
      <c r="M9" s="94">
        <v>0</v>
      </c>
      <c r="N9" s="170">
        <f t="shared" ref="N9:N14" si="4">SUM(H9:M9)</f>
        <v>1</v>
      </c>
      <c r="O9" s="146">
        <v>5</v>
      </c>
      <c r="P9" s="147">
        <v>0</v>
      </c>
      <c r="Q9" s="148">
        <v>0</v>
      </c>
      <c r="R9" s="65" t="s">
        <v>165</v>
      </c>
      <c r="S9" s="149" t="s">
        <v>165</v>
      </c>
      <c r="T9" s="149" t="s">
        <v>165</v>
      </c>
      <c r="U9" s="65">
        <v>1</v>
      </c>
      <c r="V9" s="98">
        <v>0</v>
      </c>
      <c r="W9" s="75">
        <v>0</v>
      </c>
      <c r="X9" s="150">
        <f t="shared" si="0"/>
        <v>1</v>
      </c>
      <c r="Y9" s="65">
        <v>0</v>
      </c>
      <c r="Z9" s="98">
        <v>2</v>
      </c>
      <c r="AA9" s="75">
        <v>0</v>
      </c>
      <c r="AB9" s="150">
        <f t="shared" si="1"/>
        <v>2</v>
      </c>
      <c r="AC9" s="150">
        <f t="shared" si="2"/>
        <v>2</v>
      </c>
      <c r="AD9" s="151" t="str">
        <f t="shared" si="3"/>
        <v>IV</v>
      </c>
      <c r="AE9" s="152" t="s">
        <v>86</v>
      </c>
      <c r="AF9" s="153"/>
      <c r="AG9" s="154"/>
      <c r="AH9" s="66" t="s">
        <v>174</v>
      </c>
      <c r="AI9" s="66" t="s">
        <v>175</v>
      </c>
      <c r="AJ9" s="88"/>
      <c r="AK9" s="78"/>
      <c r="AL9" s="79"/>
      <c r="GX9" s="145"/>
    </row>
    <row r="10" spans="1:206" s="144" customFormat="1" ht="242.25" customHeight="1" x14ac:dyDescent="0.2">
      <c r="A10" s="223"/>
      <c r="B10" s="226"/>
      <c r="C10" s="72" t="s">
        <v>65</v>
      </c>
      <c r="D10" s="107" t="s">
        <v>220</v>
      </c>
      <c r="E10" s="88" t="s">
        <v>221</v>
      </c>
      <c r="F10" s="89"/>
      <c r="G10" s="95" t="s">
        <v>151</v>
      </c>
      <c r="H10" s="133">
        <v>1</v>
      </c>
      <c r="I10" s="91">
        <v>0</v>
      </c>
      <c r="J10" s="70">
        <v>0</v>
      </c>
      <c r="K10" s="92">
        <v>0</v>
      </c>
      <c r="L10" s="93">
        <v>0</v>
      </c>
      <c r="M10" s="94">
        <v>0</v>
      </c>
      <c r="N10" s="170">
        <f t="shared" si="4"/>
        <v>1</v>
      </c>
      <c r="O10" s="146">
        <v>1</v>
      </c>
      <c r="P10" s="147">
        <v>0</v>
      </c>
      <c r="Q10" s="148">
        <v>0</v>
      </c>
      <c r="R10" s="65" t="s">
        <v>165</v>
      </c>
      <c r="S10" s="149" t="s">
        <v>165</v>
      </c>
      <c r="T10" s="149" t="s">
        <v>165</v>
      </c>
      <c r="U10" s="65">
        <v>0</v>
      </c>
      <c r="V10" s="98">
        <v>2</v>
      </c>
      <c r="W10" s="75">
        <v>0</v>
      </c>
      <c r="X10" s="150">
        <f t="shared" si="0"/>
        <v>2</v>
      </c>
      <c r="Y10" s="65">
        <v>0</v>
      </c>
      <c r="Z10" s="98">
        <v>2</v>
      </c>
      <c r="AA10" s="75">
        <v>0</v>
      </c>
      <c r="AB10" s="150">
        <f t="shared" si="1"/>
        <v>2</v>
      </c>
      <c r="AC10" s="150">
        <f t="shared" si="2"/>
        <v>4</v>
      </c>
      <c r="AD10" s="151" t="str">
        <f t="shared" si="3"/>
        <v>III</v>
      </c>
      <c r="AE10" s="150" t="str">
        <f>IF(AC10&gt;=9,"NO ACEPTABLE",IF(AC10&gt;=6,"IMPORTANTE",IF(AC10&gt;=3,"MODERADO",IF(AC10&lt;=2,"ACEPTABLE"))))</f>
        <v>MODERADO</v>
      </c>
      <c r="AF10" s="153"/>
      <c r="AG10" s="154"/>
      <c r="AH10" s="66"/>
      <c r="AI10" s="66" t="s">
        <v>222</v>
      </c>
      <c r="AJ10" s="88"/>
      <c r="AK10" s="78"/>
      <c r="AL10" s="79"/>
      <c r="GX10" s="145"/>
    </row>
    <row r="11" spans="1:206" s="160" customFormat="1" ht="310.5" customHeight="1" x14ac:dyDescent="0.2">
      <c r="A11" s="223"/>
      <c r="B11" s="226"/>
      <c r="C11" s="69" t="s">
        <v>156</v>
      </c>
      <c r="D11" s="108" t="s">
        <v>176</v>
      </c>
      <c r="E11" s="75" t="s">
        <v>177</v>
      </c>
      <c r="F11" s="99" t="s">
        <v>151</v>
      </c>
      <c r="G11" s="68"/>
      <c r="H11" s="133">
        <v>1</v>
      </c>
      <c r="I11" s="91">
        <v>0</v>
      </c>
      <c r="J11" s="70">
        <v>0</v>
      </c>
      <c r="K11" s="92">
        <v>0</v>
      </c>
      <c r="L11" s="93">
        <v>0</v>
      </c>
      <c r="M11" s="94">
        <v>0</v>
      </c>
      <c r="N11" s="170">
        <f t="shared" si="4"/>
        <v>1</v>
      </c>
      <c r="O11" s="155">
        <v>8</v>
      </c>
      <c r="P11" s="156">
        <v>0</v>
      </c>
      <c r="Q11" s="157">
        <v>0</v>
      </c>
      <c r="R11" s="65" t="s">
        <v>165</v>
      </c>
      <c r="S11" s="149" t="s">
        <v>165</v>
      </c>
      <c r="T11" s="149" t="s">
        <v>165</v>
      </c>
      <c r="U11" s="65">
        <v>1</v>
      </c>
      <c r="V11" s="98">
        <v>0</v>
      </c>
      <c r="W11" s="75">
        <v>0</v>
      </c>
      <c r="X11" s="150">
        <f t="shared" si="0"/>
        <v>1</v>
      </c>
      <c r="Y11" s="65">
        <v>0</v>
      </c>
      <c r="Z11" s="98">
        <v>2</v>
      </c>
      <c r="AA11" s="75">
        <v>0</v>
      </c>
      <c r="AB11" s="150">
        <f t="shared" si="1"/>
        <v>2</v>
      </c>
      <c r="AC11" s="150">
        <f t="shared" si="2"/>
        <v>2</v>
      </c>
      <c r="AD11" s="151" t="str">
        <f t="shared" si="3"/>
        <v>IV</v>
      </c>
      <c r="AE11" s="150" t="str">
        <f>IF(AC11&gt;=9,"NO ACEPTABLE",IF(AC11&gt;=6,"IMPORTANTE",IF(AC11&gt;=3,"MODERADO",IF(AC11&lt;=2,"ACEPTABLE"))))</f>
        <v>ACEPTABLE</v>
      </c>
      <c r="AF11" s="158"/>
      <c r="AG11" s="159"/>
      <c r="AH11" s="98" t="s">
        <v>178</v>
      </c>
      <c r="AI11" s="98" t="s">
        <v>179</v>
      </c>
      <c r="AJ11" s="75"/>
      <c r="AK11" s="104"/>
      <c r="AL11" s="105"/>
    </row>
    <row r="12" spans="1:206" s="160" customFormat="1" ht="204" x14ac:dyDescent="0.2">
      <c r="A12" s="223"/>
      <c r="B12" s="226"/>
      <c r="C12" s="69" t="s">
        <v>232</v>
      </c>
      <c r="D12" s="108" t="s">
        <v>195</v>
      </c>
      <c r="E12" s="75" t="s">
        <v>182</v>
      </c>
      <c r="F12" s="99" t="s">
        <v>151</v>
      </c>
      <c r="G12" s="68"/>
      <c r="H12" s="133">
        <v>1</v>
      </c>
      <c r="I12" s="91">
        <v>0</v>
      </c>
      <c r="J12" s="70">
        <v>0</v>
      </c>
      <c r="K12" s="92">
        <v>0</v>
      </c>
      <c r="L12" s="93">
        <v>0</v>
      </c>
      <c r="M12" s="94">
        <v>0</v>
      </c>
      <c r="N12" s="170">
        <f t="shared" si="4"/>
        <v>1</v>
      </c>
      <c r="O12" s="155">
        <v>8</v>
      </c>
      <c r="P12" s="156">
        <v>0</v>
      </c>
      <c r="Q12" s="157">
        <v>0</v>
      </c>
      <c r="R12" s="65" t="s">
        <v>165</v>
      </c>
      <c r="S12" s="149" t="s">
        <v>165</v>
      </c>
      <c r="T12" s="149" t="s">
        <v>165</v>
      </c>
      <c r="U12" s="65">
        <v>1</v>
      </c>
      <c r="V12" s="98">
        <v>0</v>
      </c>
      <c r="W12" s="75">
        <v>0</v>
      </c>
      <c r="X12" s="150">
        <f t="shared" si="0"/>
        <v>1</v>
      </c>
      <c r="Y12" s="65">
        <v>0</v>
      </c>
      <c r="Z12" s="98">
        <v>0</v>
      </c>
      <c r="AA12" s="75">
        <v>3</v>
      </c>
      <c r="AB12" s="150">
        <f t="shared" si="1"/>
        <v>3</v>
      </c>
      <c r="AC12" s="150">
        <f t="shared" si="2"/>
        <v>3</v>
      </c>
      <c r="AD12" s="151" t="str">
        <f t="shared" si="3"/>
        <v>III</v>
      </c>
      <c r="AE12" s="150" t="str">
        <f>IF(AC12&gt;=9,"NO ACEPTABLE",IF(AC12&gt;=6,"IMPORTANTE",IF(AC12&gt;=3,"MODERADO",IF(AC12&lt;=2,"ACEPTABLE"))))</f>
        <v>MODERADO</v>
      </c>
      <c r="AF12" s="158"/>
      <c r="AG12" s="159"/>
      <c r="AH12" s="98" t="s">
        <v>183</v>
      </c>
      <c r="AI12" s="98" t="s">
        <v>196</v>
      </c>
      <c r="AJ12" s="75"/>
      <c r="AK12" s="104"/>
      <c r="AL12" s="105"/>
    </row>
    <row r="13" spans="1:206" s="160" customFormat="1" ht="165.75" x14ac:dyDescent="0.2">
      <c r="A13" s="223"/>
      <c r="B13" s="226"/>
      <c r="C13" s="69" t="s">
        <v>153</v>
      </c>
      <c r="D13" s="108" t="s">
        <v>185</v>
      </c>
      <c r="E13" s="75" t="s">
        <v>186</v>
      </c>
      <c r="F13" s="99" t="s">
        <v>151</v>
      </c>
      <c r="G13" s="68"/>
      <c r="H13" s="133">
        <v>1</v>
      </c>
      <c r="I13" s="91">
        <v>0</v>
      </c>
      <c r="J13" s="70">
        <v>0</v>
      </c>
      <c r="K13" s="92">
        <v>0</v>
      </c>
      <c r="L13" s="93">
        <v>0</v>
      </c>
      <c r="M13" s="94">
        <v>0</v>
      </c>
      <c r="N13" s="170">
        <f t="shared" si="4"/>
        <v>1</v>
      </c>
      <c r="O13" s="155">
        <v>8</v>
      </c>
      <c r="P13" s="156">
        <v>0</v>
      </c>
      <c r="Q13" s="157">
        <v>0</v>
      </c>
      <c r="R13" s="65" t="s">
        <v>165</v>
      </c>
      <c r="S13" s="149" t="s">
        <v>165</v>
      </c>
      <c r="T13" s="149" t="s">
        <v>165</v>
      </c>
      <c r="U13" s="65">
        <v>1</v>
      </c>
      <c r="V13" s="98">
        <v>0</v>
      </c>
      <c r="W13" s="75">
        <v>0</v>
      </c>
      <c r="X13" s="150">
        <f t="shared" si="0"/>
        <v>1</v>
      </c>
      <c r="Y13" s="65">
        <v>0</v>
      </c>
      <c r="Z13" s="98">
        <v>0</v>
      </c>
      <c r="AA13" s="75">
        <v>3</v>
      </c>
      <c r="AB13" s="150">
        <f t="shared" si="1"/>
        <v>3</v>
      </c>
      <c r="AC13" s="150">
        <f t="shared" si="2"/>
        <v>3</v>
      </c>
      <c r="AD13" s="151" t="str">
        <f t="shared" si="3"/>
        <v>III</v>
      </c>
      <c r="AE13" s="150" t="str">
        <f>IF(AC13&gt;=9,"NO ACEPTABLE",IF(AC13&gt;=6,"IMPORTANTE",IF(AC13&gt;=3,"MODERADO",IF(AC13&lt;=2,"ACEPTABLE"))))</f>
        <v>MODERADO</v>
      </c>
      <c r="AF13" s="158"/>
      <c r="AG13" s="159"/>
      <c r="AH13" s="98"/>
      <c r="AI13" s="98" t="s">
        <v>187</v>
      </c>
      <c r="AJ13" s="75"/>
      <c r="AK13" s="104"/>
      <c r="AL13" s="105"/>
    </row>
    <row r="14" spans="1:206" s="160" customFormat="1" ht="165.75" x14ac:dyDescent="0.2">
      <c r="A14" s="224"/>
      <c r="B14" s="227"/>
      <c r="C14" s="69" t="s">
        <v>161</v>
      </c>
      <c r="D14" s="108" t="s">
        <v>188</v>
      </c>
      <c r="E14" s="75" t="s">
        <v>189</v>
      </c>
      <c r="F14" s="99" t="s">
        <v>151</v>
      </c>
      <c r="G14" s="68"/>
      <c r="H14" s="89">
        <v>1</v>
      </c>
      <c r="I14" s="91">
        <v>0</v>
      </c>
      <c r="J14" s="70">
        <v>0</v>
      </c>
      <c r="K14" s="92">
        <v>0</v>
      </c>
      <c r="L14" s="93">
        <v>0</v>
      </c>
      <c r="M14" s="94">
        <v>0</v>
      </c>
      <c r="N14" s="170">
        <f t="shared" si="4"/>
        <v>1</v>
      </c>
      <c r="O14" s="155">
        <v>8</v>
      </c>
      <c r="P14" s="156">
        <v>0</v>
      </c>
      <c r="Q14" s="157">
        <v>0</v>
      </c>
      <c r="R14" s="65" t="s">
        <v>165</v>
      </c>
      <c r="S14" s="149" t="s">
        <v>165</v>
      </c>
      <c r="T14" s="149" t="s">
        <v>165</v>
      </c>
      <c r="U14" s="65">
        <v>0</v>
      </c>
      <c r="V14" s="98">
        <v>2</v>
      </c>
      <c r="W14" s="75">
        <v>0</v>
      </c>
      <c r="X14" s="150">
        <f t="shared" si="0"/>
        <v>2</v>
      </c>
      <c r="Y14" s="65">
        <v>0</v>
      </c>
      <c r="Z14" s="98">
        <v>0</v>
      </c>
      <c r="AA14" s="75">
        <v>3</v>
      </c>
      <c r="AB14" s="150">
        <f t="shared" si="1"/>
        <v>3</v>
      </c>
      <c r="AC14" s="150">
        <f t="shared" si="2"/>
        <v>6</v>
      </c>
      <c r="AD14" s="151" t="str">
        <f t="shared" si="3"/>
        <v>II</v>
      </c>
      <c r="AE14" s="150" t="str">
        <f>IF(AC14&gt;=9,"NO ACEPTABLE",IF(AC14&gt;=6,"IMPORTANTE",IF(AC14&gt;=3,"MODERADO",IF(AC14&lt;=2,"ACEPTABLE"))))</f>
        <v>IMPORTANTE</v>
      </c>
      <c r="AF14" s="158"/>
      <c r="AG14" s="159"/>
      <c r="AH14" s="98" t="s">
        <v>190</v>
      </c>
      <c r="AI14" s="98" t="s">
        <v>191</v>
      </c>
      <c r="AJ14" s="75"/>
      <c r="AK14" s="104"/>
      <c r="AL14" s="105"/>
    </row>
  </sheetData>
  <mergeCells count="24">
    <mergeCell ref="F1:I1"/>
    <mergeCell ref="F3:N3"/>
    <mergeCell ref="F4:N4"/>
    <mergeCell ref="A5:A6"/>
    <mergeCell ref="B5:B6"/>
    <mergeCell ref="C5:D5"/>
    <mergeCell ref="E5:E6"/>
    <mergeCell ref="F5:G5"/>
    <mergeCell ref="H5:N5"/>
    <mergeCell ref="AK5:AL5"/>
    <mergeCell ref="A7:A14"/>
    <mergeCell ref="B7:B14"/>
    <mergeCell ref="Y5:AA5"/>
    <mergeCell ref="AB5:AB6"/>
    <mergeCell ref="AC5:AC6"/>
    <mergeCell ref="AD5:AD6"/>
    <mergeCell ref="AE5:AE6"/>
    <mergeCell ref="AF5:AJ5"/>
    <mergeCell ref="O5:O6"/>
    <mergeCell ref="P5:P6"/>
    <mergeCell ref="Q5:Q6"/>
    <mergeCell ref="R5:T5"/>
    <mergeCell ref="U5:W5"/>
    <mergeCell ref="X5:X6"/>
  </mergeCells>
  <conditionalFormatting sqref="AD7:AD14">
    <cfRule type="cellIs" dxfId="27" priority="1" operator="equal">
      <formula>"IV"</formula>
    </cfRule>
    <cfRule type="cellIs" dxfId="26" priority="2" operator="equal">
      <formula>"III"</formula>
    </cfRule>
    <cfRule type="cellIs" dxfId="25" priority="3" operator="equal">
      <formula>"II"</formula>
    </cfRule>
    <cfRule type="cellIs" dxfId="24" priority="4" operator="equal">
      <formula>"I"</formula>
    </cfRule>
  </conditionalFormatting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Brush" shapeId="22529" r:id="rId3">
          <objectPr defaultSize="0" autoFill="0" autoLine="0" autoPict="0" r:id="rId4">
            <anchor moveWithCells="1" sizeWithCells="1">
              <from>
                <xdr:col>26</xdr:col>
                <xdr:colOff>0</xdr:colOff>
                <xdr:row>4</xdr:row>
                <xdr:rowOff>0</xdr:rowOff>
              </from>
              <to>
                <xdr:col>26</xdr:col>
                <xdr:colOff>0</xdr:colOff>
                <xdr:row>4</xdr:row>
                <xdr:rowOff>0</xdr:rowOff>
              </to>
            </anchor>
          </objectPr>
        </oleObject>
      </mc:Choice>
      <mc:Fallback>
        <oleObject progId="PBrush" shapeId="22529" r:id="rId3"/>
      </mc:Fallback>
    </mc:AlternateContent>
  </oleObjec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Instrucciones!$N$24:$N$27</xm:f>
          </x14:formula1>
          <xm:sqref>Y7:AA14</xm:sqref>
        </x14:dataValidation>
        <x14:dataValidation type="list" allowBlank="1" showInputMessage="1" showErrorMessage="1">
          <x14:formula1>
            <xm:f>Instrucciones!$N$17:$N$20</xm:f>
          </x14:formula1>
          <xm:sqref>U7:W14</xm:sqref>
        </x14:dataValidation>
        <x14:dataValidation type="list" allowBlank="1" showInputMessage="1" showErrorMessage="1">
          <x14:formula1>
            <xm:f>Instrucciones!$I$62:$I$75</xm:f>
          </x14:formula1>
          <xm:sqref>C7:C14</xm:sqref>
        </x14:dataValidation>
      </x14:dataValidations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X12"/>
  <sheetViews>
    <sheetView zoomScale="70" zoomScaleNormal="70" workbookViewId="0">
      <pane xSplit="4" ySplit="6" topLeftCell="E11" activePane="bottomRight" state="frozen"/>
      <selection pane="topRight" activeCell="E1" sqref="E1"/>
      <selection pane="bottomLeft" activeCell="A7" sqref="A7"/>
      <selection pane="bottomRight"/>
    </sheetView>
  </sheetViews>
  <sheetFormatPr baseColWidth="10" defaultRowHeight="12.75" x14ac:dyDescent="0.2"/>
  <cols>
    <col min="1" max="1" width="7.7109375" customWidth="1"/>
    <col min="2" max="2" width="18.7109375" customWidth="1"/>
    <col min="3" max="3" width="13" customWidth="1"/>
    <col min="4" max="4" width="20.28515625" customWidth="1"/>
    <col min="5" max="5" width="27.7109375" customWidth="1"/>
    <col min="6" max="6" width="8.140625" customWidth="1"/>
    <col min="7" max="7" width="8.42578125" customWidth="1"/>
    <col min="8" max="8" width="7.140625" customWidth="1"/>
    <col min="9" max="10" width="6.28515625" customWidth="1"/>
    <col min="11" max="11" width="6" customWidth="1"/>
    <col min="12" max="12" width="6.28515625" customWidth="1"/>
    <col min="13" max="13" width="7.140625" customWidth="1"/>
    <col min="14" max="14" width="6.5703125" customWidth="1"/>
    <col min="15" max="15" width="15.28515625" customWidth="1"/>
    <col min="16" max="16" width="11.28515625" customWidth="1"/>
    <col min="17" max="17" width="11.42578125" customWidth="1"/>
    <col min="18" max="18" width="18.28515625" customWidth="1"/>
    <col min="19" max="19" width="12.85546875" customWidth="1"/>
    <col min="20" max="20" width="15.5703125" customWidth="1"/>
    <col min="21" max="30" width="8.7109375" customWidth="1"/>
    <col min="31" max="31" width="15.28515625" customWidth="1"/>
    <col min="34" max="35" width="34.7109375" customWidth="1"/>
    <col min="37" max="37" width="27.28515625" customWidth="1"/>
    <col min="38" max="38" width="23.7109375" customWidth="1"/>
  </cols>
  <sheetData>
    <row r="1" spans="1:206" s="163" customFormat="1" ht="20.25" x14ac:dyDescent="0.2">
      <c r="A1" s="162"/>
      <c r="B1" s="162"/>
      <c r="C1" s="162"/>
      <c r="D1" s="162"/>
      <c r="E1" s="165" t="s">
        <v>198</v>
      </c>
      <c r="F1" s="259">
        <v>42893</v>
      </c>
      <c r="G1" s="216"/>
      <c r="H1" s="216"/>
      <c r="I1" s="216"/>
      <c r="J1" s="164"/>
      <c r="K1" s="164"/>
      <c r="L1" s="164"/>
      <c r="M1" s="164"/>
      <c r="N1" s="164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/>
    </row>
    <row r="2" spans="1:206" s="163" customFormat="1" ht="20.25" x14ac:dyDescent="0.2">
      <c r="A2" s="162"/>
      <c r="B2" s="162"/>
      <c r="C2" s="162"/>
      <c r="D2" s="162"/>
      <c r="E2" s="165" t="s">
        <v>199</v>
      </c>
      <c r="F2" s="167"/>
      <c r="G2" s="167"/>
      <c r="H2" s="167"/>
      <c r="I2" s="167"/>
      <c r="J2" s="164"/>
      <c r="K2" s="164"/>
      <c r="L2" s="164"/>
      <c r="M2" s="164"/>
      <c r="N2" s="164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/>
      <c r="AL2" s="162"/>
    </row>
    <row r="3" spans="1:206" s="163" customFormat="1" ht="20.25" x14ac:dyDescent="0.2">
      <c r="A3" s="162"/>
      <c r="B3" s="162"/>
      <c r="C3" s="162"/>
      <c r="D3" s="162"/>
      <c r="E3" s="165" t="s">
        <v>200</v>
      </c>
      <c r="F3" s="216"/>
      <c r="G3" s="216"/>
      <c r="H3" s="216"/>
      <c r="I3" s="216"/>
      <c r="J3" s="216"/>
      <c r="K3" s="216"/>
      <c r="L3" s="216"/>
      <c r="M3" s="216"/>
      <c r="N3" s="216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62"/>
    </row>
    <row r="4" spans="1:206" s="161" customFormat="1" ht="21" thickBot="1" x14ac:dyDescent="0.25">
      <c r="A4" s="162"/>
      <c r="B4" s="162"/>
      <c r="C4" s="162"/>
      <c r="D4" s="162"/>
      <c r="E4" s="166" t="s">
        <v>201</v>
      </c>
      <c r="F4" s="217"/>
      <c r="G4" s="217"/>
      <c r="H4" s="217"/>
      <c r="I4" s="217"/>
      <c r="J4" s="217"/>
      <c r="K4" s="217"/>
      <c r="L4" s="217"/>
      <c r="M4" s="217"/>
      <c r="N4" s="217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</row>
    <row r="5" spans="1:206" s="109" customFormat="1" ht="27.75" customHeight="1" thickBot="1" x14ac:dyDescent="0.2">
      <c r="A5" s="230" t="s">
        <v>163</v>
      </c>
      <c r="B5" s="228" t="s">
        <v>117</v>
      </c>
      <c r="C5" s="248" t="s">
        <v>119</v>
      </c>
      <c r="D5" s="249"/>
      <c r="E5" s="218" t="s">
        <v>121</v>
      </c>
      <c r="F5" s="230" t="s">
        <v>120</v>
      </c>
      <c r="G5" s="231"/>
      <c r="H5" s="230" t="s">
        <v>1</v>
      </c>
      <c r="I5" s="232"/>
      <c r="J5" s="232"/>
      <c r="K5" s="232"/>
      <c r="L5" s="232"/>
      <c r="M5" s="232"/>
      <c r="N5" s="228"/>
      <c r="O5" s="257" t="s">
        <v>2</v>
      </c>
      <c r="P5" s="220" t="s">
        <v>167</v>
      </c>
      <c r="Q5" s="236" t="s">
        <v>166</v>
      </c>
      <c r="R5" s="250" t="s">
        <v>3</v>
      </c>
      <c r="S5" s="251"/>
      <c r="T5" s="252"/>
      <c r="U5" s="250" t="s">
        <v>4</v>
      </c>
      <c r="V5" s="251"/>
      <c r="W5" s="252"/>
      <c r="X5" s="244" t="s">
        <v>140</v>
      </c>
      <c r="Y5" s="230" t="s">
        <v>5</v>
      </c>
      <c r="Z5" s="253"/>
      <c r="AA5" s="254"/>
      <c r="AB5" s="246" t="s">
        <v>141</v>
      </c>
      <c r="AC5" s="242" t="s">
        <v>192</v>
      </c>
      <c r="AD5" s="244" t="s">
        <v>150</v>
      </c>
      <c r="AE5" s="244" t="s">
        <v>142</v>
      </c>
      <c r="AF5" s="239" t="s">
        <v>118</v>
      </c>
      <c r="AG5" s="240"/>
      <c r="AH5" s="240"/>
      <c r="AI5" s="240"/>
      <c r="AJ5" s="241"/>
      <c r="AK5" s="255" t="s">
        <v>26</v>
      </c>
      <c r="AL5" s="256"/>
      <c r="GX5" s="110">
        <v>6</v>
      </c>
    </row>
    <row r="6" spans="1:206" s="109" customFormat="1" ht="104.25" customHeight="1" thickBot="1" x14ac:dyDescent="0.2">
      <c r="A6" s="238"/>
      <c r="B6" s="229"/>
      <c r="C6" s="113" t="s">
        <v>154</v>
      </c>
      <c r="D6" s="114" t="s">
        <v>155</v>
      </c>
      <c r="E6" s="219"/>
      <c r="F6" s="115" t="s">
        <v>6</v>
      </c>
      <c r="G6" s="116" t="s">
        <v>7</v>
      </c>
      <c r="H6" s="117" t="s">
        <v>8</v>
      </c>
      <c r="I6" s="118" t="s">
        <v>9</v>
      </c>
      <c r="J6" s="119" t="s">
        <v>136</v>
      </c>
      <c r="K6" s="120" t="s">
        <v>137</v>
      </c>
      <c r="L6" s="168" t="s">
        <v>203</v>
      </c>
      <c r="M6" s="121" t="s">
        <v>138</v>
      </c>
      <c r="N6" s="122" t="s">
        <v>10</v>
      </c>
      <c r="O6" s="258"/>
      <c r="P6" s="221"/>
      <c r="Q6" s="237"/>
      <c r="R6" s="123" t="s">
        <v>11</v>
      </c>
      <c r="S6" s="124" t="s">
        <v>12</v>
      </c>
      <c r="T6" s="116" t="s">
        <v>13</v>
      </c>
      <c r="U6" s="125" t="s">
        <v>14</v>
      </c>
      <c r="V6" s="126" t="s">
        <v>15</v>
      </c>
      <c r="W6" s="127" t="s">
        <v>16</v>
      </c>
      <c r="X6" s="245"/>
      <c r="Y6" s="125" t="s">
        <v>17</v>
      </c>
      <c r="Z6" s="126" t="s">
        <v>18</v>
      </c>
      <c r="AA6" s="127" t="s">
        <v>19</v>
      </c>
      <c r="AB6" s="247"/>
      <c r="AC6" s="243"/>
      <c r="AD6" s="245"/>
      <c r="AE6" s="245"/>
      <c r="AF6" s="128" t="s">
        <v>20</v>
      </c>
      <c r="AG6" s="129" t="s">
        <v>21</v>
      </c>
      <c r="AH6" s="129" t="s">
        <v>22</v>
      </c>
      <c r="AI6" s="129" t="s">
        <v>23</v>
      </c>
      <c r="AJ6" s="130" t="s">
        <v>24</v>
      </c>
      <c r="AK6" s="131" t="s">
        <v>25</v>
      </c>
      <c r="AL6" s="132" t="s">
        <v>139</v>
      </c>
      <c r="GX6" s="110">
        <v>9</v>
      </c>
    </row>
    <row r="7" spans="1:206" s="144" customFormat="1" ht="265.5" customHeight="1" x14ac:dyDescent="0.2">
      <c r="A7" s="222" t="s">
        <v>164</v>
      </c>
      <c r="B7" s="225" t="s">
        <v>245</v>
      </c>
      <c r="C7" s="81" t="s">
        <v>76</v>
      </c>
      <c r="D7" s="106" t="s">
        <v>169</v>
      </c>
      <c r="E7" s="74" t="s">
        <v>170</v>
      </c>
      <c r="F7" s="82" t="s">
        <v>151</v>
      </c>
      <c r="G7" s="67"/>
      <c r="H7" s="82">
        <v>5</v>
      </c>
      <c r="I7" s="83">
        <v>0</v>
      </c>
      <c r="J7" s="84">
        <v>0</v>
      </c>
      <c r="K7" s="85">
        <v>0</v>
      </c>
      <c r="L7" s="86">
        <v>0</v>
      </c>
      <c r="M7" s="87">
        <v>0</v>
      </c>
      <c r="N7" s="76">
        <f>SUM(H7:M7)</f>
        <v>5</v>
      </c>
      <c r="O7" s="135">
        <v>8</v>
      </c>
      <c r="P7" s="136">
        <v>0</v>
      </c>
      <c r="Q7" s="137">
        <v>0</v>
      </c>
      <c r="R7" s="138" t="s">
        <v>165</v>
      </c>
      <c r="S7" s="139" t="s">
        <v>165</v>
      </c>
      <c r="T7" s="139" t="s">
        <v>165</v>
      </c>
      <c r="U7" s="138">
        <v>1</v>
      </c>
      <c r="V7" s="80">
        <v>0</v>
      </c>
      <c r="W7" s="74">
        <v>0</v>
      </c>
      <c r="X7" s="140">
        <f t="shared" ref="X7:X12" si="0">SUM(U7:W7)</f>
        <v>1</v>
      </c>
      <c r="Y7" s="138">
        <v>0</v>
      </c>
      <c r="Z7" s="80">
        <v>2</v>
      </c>
      <c r="AA7" s="74">
        <v>0</v>
      </c>
      <c r="AB7" s="140">
        <f t="shared" ref="AB7:AB12" si="1">SUM(Y7,Z7,AA7)</f>
        <v>2</v>
      </c>
      <c r="AC7" s="140">
        <f t="shared" ref="AC7:AC12" si="2">X7*AB7</f>
        <v>2</v>
      </c>
      <c r="AD7" s="141" t="str">
        <f t="shared" ref="AD7:AD12" si="3">IF(AC7&lt;=2,"IV",IF(AC7&lt;=5,"III",IF(AC7&lt;=8,"II",IF(AC7=9,"I"))))</f>
        <v>IV</v>
      </c>
      <c r="AE7" s="140" t="str">
        <f>IF(AC7&gt;=9,"NO ACEPTABLE",IF(AC7&gt;=6,"IMPORTANTE",IF(AC7&gt;=3,"MODERADO",IF(AC7&lt;=2,"ACEPTABLE"))))</f>
        <v>ACEPTABLE</v>
      </c>
      <c r="AF7" s="142"/>
      <c r="AG7" s="143"/>
      <c r="AH7" s="80"/>
      <c r="AI7" s="80" t="s">
        <v>171</v>
      </c>
      <c r="AJ7" s="74"/>
      <c r="AK7" s="96"/>
      <c r="AL7" s="97"/>
      <c r="GX7" s="145"/>
    </row>
    <row r="8" spans="1:206" s="144" customFormat="1" ht="96.75" customHeight="1" x14ac:dyDescent="0.2">
      <c r="A8" s="223"/>
      <c r="B8" s="226"/>
      <c r="C8" s="72" t="s">
        <v>65</v>
      </c>
      <c r="D8" s="107" t="s">
        <v>172</v>
      </c>
      <c r="E8" s="88" t="s">
        <v>173</v>
      </c>
      <c r="F8" s="89" t="s">
        <v>151</v>
      </c>
      <c r="G8" s="90"/>
      <c r="H8" s="99">
        <v>5</v>
      </c>
      <c r="I8" s="100">
        <v>0</v>
      </c>
      <c r="J8" s="71">
        <v>0</v>
      </c>
      <c r="K8" s="101">
        <v>0</v>
      </c>
      <c r="L8" s="102">
        <v>0</v>
      </c>
      <c r="M8" s="103">
        <v>0</v>
      </c>
      <c r="N8" s="77">
        <f t="shared" ref="N8:N12" si="4">SUM(H8:M8)</f>
        <v>5</v>
      </c>
      <c r="O8" s="146">
        <v>5</v>
      </c>
      <c r="P8" s="147">
        <v>0</v>
      </c>
      <c r="Q8" s="148">
        <v>0</v>
      </c>
      <c r="R8" s="65" t="s">
        <v>165</v>
      </c>
      <c r="S8" s="149" t="s">
        <v>165</v>
      </c>
      <c r="T8" s="149" t="s">
        <v>165</v>
      </c>
      <c r="U8" s="65">
        <v>1</v>
      </c>
      <c r="V8" s="98">
        <v>0</v>
      </c>
      <c r="W8" s="75">
        <v>0</v>
      </c>
      <c r="X8" s="150">
        <f t="shared" si="0"/>
        <v>1</v>
      </c>
      <c r="Y8" s="65">
        <v>0</v>
      </c>
      <c r="Z8" s="98">
        <v>2</v>
      </c>
      <c r="AA8" s="75">
        <v>0</v>
      </c>
      <c r="AB8" s="150">
        <f t="shared" si="1"/>
        <v>2</v>
      </c>
      <c r="AC8" s="150">
        <f t="shared" si="2"/>
        <v>2</v>
      </c>
      <c r="AD8" s="151" t="str">
        <f t="shared" si="3"/>
        <v>IV</v>
      </c>
      <c r="AE8" s="152" t="s">
        <v>86</v>
      </c>
      <c r="AF8" s="153"/>
      <c r="AG8" s="154"/>
      <c r="AH8" s="66" t="s">
        <v>174</v>
      </c>
      <c r="AI8" s="66" t="s">
        <v>175</v>
      </c>
      <c r="AJ8" s="88"/>
      <c r="AK8" s="78"/>
      <c r="AL8" s="79"/>
      <c r="GX8" s="145"/>
    </row>
    <row r="9" spans="1:206" s="160" customFormat="1" ht="310.5" customHeight="1" x14ac:dyDescent="0.2">
      <c r="A9" s="223"/>
      <c r="B9" s="226"/>
      <c r="C9" s="69" t="s">
        <v>156</v>
      </c>
      <c r="D9" s="108" t="s">
        <v>176</v>
      </c>
      <c r="E9" s="75" t="s">
        <v>177</v>
      </c>
      <c r="F9" s="99" t="s">
        <v>151</v>
      </c>
      <c r="G9" s="68"/>
      <c r="H9" s="99">
        <v>5</v>
      </c>
      <c r="I9" s="100">
        <v>0</v>
      </c>
      <c r="J9" s="71">
        <v>0</v>
      </c>
      <c r="K9" s="101">
        <v>0</v>
      </c>
      <c r="L9" s="102">
        <v>0</v>
      </c>
      <c r="M9" s="103">
        <v>0</v>
      </c>
      <c r="N9" s="77">
        <f t="shared" si="4"/>
        <v>5</v>
      </c>
      <c r="O9" s="155">
        <v>8</v>
      </c>
      <c r="P9" s="156">
        <v>0</v>
      </c>
      <c r="Q9" s="157">
        <v>0</v>
      </c>
      <c r="R9" s="65" t="s">
        <v>165</v>
      </c>
      <c r="S9" s="149" t="s">
        <v>165</v>
      </c>
      <c r="T9" s="149" t="s">
        <v>165</v>
      </c>
      <c r="U9" s="65">
        <v>1</v>
      </c>
      <c r="V9" s="98">
        <v>0</v>
      </c>
      <c r="W9" s="75">
        <v>0</v>
      </c>
      <c r="X9" s="150">
        <f t="shared" si="0"/>
        <v>1</v>
      </c>
      <c r="Y9" s="65">
        <v>0</v>
      </c>
      <c r="Z9" s="98">
        <v>2</v>
      </c>
      <c r="AA9" s="75">
        <v>0</v>
      </c>
      <c r="AB9" s="150">
        <f t="shared" si="1"/>
        <v>2</v>
      </c>
      <c r="AC9" s="150">
        <f t="shared" si="2"/>
        <v>2</v>
      </c>
      <c r="AD9" s="151" t="str">
        <f t="shared" si="3"/>
        <v>IV</v>
      </c>
      <c r="AE9" s="150" t="str">
        <f>IF(AC9&gt;=9,"NO ACEPTABLE",IF(AC9&gt;=6,"IMPORTANTE",IF(AC9&gt;=3,"MODERADO",IF(AC9&lt;=2,"ACEPTABLE"))))</f>
        <v>ACEPTABLE</v>
      </c>
      <c r="AF9" s="158"/>
      <c r="AG9" s="159"/>
      <c r="AH9" s="98" t="s">
        <v>178</v>
      </c>
      <c r="AI9" s="98" t="s">
        <v>179</v>
      </c>
      <c r="AJ9" s="75"/>
      <c r="AK9" s="104"/>
      <c r="AL9" s="105"/>
    </row>
    <row r="10" spans="1:206" s="160" customFormat="1" ht="204" x14ac:dyDescent="0.2">
      <c r="A10" s="223"/>
      <c r="B10" s="226"/>
      <c r="C10" s="69" t="s">
        <v>180</v>
      </c>
      <c r="D10" s="108" t="s">
        <v>195</v>
      </c>
      <c r="E10" s="75" t="s">
        <v>182</v>
      </c>
      <c r="F10" s="99" t="s">
        <v>151</v>
      </c>
      <c r="G10" s="68"/>
      <c r="H10" s="99">
        <v>5</v>
      </c>
      <c r="I10" s="100">
        <v>0</v>
      </c>
      <c r="J10" s="71">
        <v>0</v>
      </c>
      <c r="K10" s="101">
        <v>0</v>
      </c>
      <c r="L10" s="102">
        <v>0</v>
      </c>
      <c r="M10" s="103">
        <v>0</v>
      </c>
      <c r="N10" s="77">
        <f t="shared" si="4"/>
        <v>5</v>
      </c>
      <c r="O10" s="155">
        <v>8</v>
      </c>
      <c r="P10" s="156">
        <v>0</v>
      </c>
      <c r="Q10" s="157">
        <v>0</v>
      </c>
      <c r="R10" s="65" t="s">
        <v>165</v>
      </c>
      <c r="S10" s="149" t="s">
        <v>165</v>
      </c>
      <c r="T10" s="149" t="s">
        <v>165</v>
      </c>
      <c r="U10" s="65">
        <v>1</v>
      </c>
      <c r="V10" s="98">
        <v>0</v>
      </c>
      <c r="W10" s="75">
        <v>0</v>
      </c>
      <c r="X10" s="150">
        <f t="shared" si="0"/>
        <v>1</v>
      </c>
      <c r="Y10" s="65">
        <v>0</v>
      </c>
      <c r="Z10" s="98">
        <v>0</v>
      </c>
      <c r="AA10" s="75">
        <v>3</v>
      </c>
      <c r="AB10" s="150">
        <f t="shared" si="1"/>
        <v>3</v>
      </c>
      <c r="AC10" s="150">
        <f t="shared" si="2"/>
        <v>3</v>
      </c>
      <c r="AD10" s="151" t="str">
        <f t="shared" si="3"/>
        <v>III</v>
      </c>
      <c r="AE10" s="150" t="str">
        <f>IF(AC10&gt;=9,"NO ACEPTABLE",IF(AC10&gt;=6,"IMPORTANTE",IF(AC10&gt;=3,"MODERADO",IF(AC10&lt;=2,"ACEPTABLE"))))</f>
        <v>MODERADO</v>
      </c>
      <c r="AF10" s="158"/>
      <c r="AG10" s="159"/>
      <c r="AH10" s="98" t="s">
        <v>183</v>
      </c>
      <c r="AI10" s="98" t="s">
        <v>196</v>
      </c>
      <c r="AJ10" s="75"/>
      <c r="AK10" s="104"/>
      <c r="AL10" s="105"/>
    </row>
    <row r="11" spans="1:206" s="160" customFormat="1" ht="165.75" x14ac:dyDescent="0.2">
      <c r="A11" s="223"/>
      <c r="B11" s="226"/>
      <c r="C11" s="69" t="s">
        <v>153</v>
      </c>
      <c r="D11" s="108" t="s">
        <v>185</v>
      </c>
      <c r="E11" s="75" t="s">
        <v>186</v>
      </c>
      <c r="F11" s="99" t="s">
        <v>151</v>
      </c>
      <c r="G11" s="68"/>
      <c r="H11" s="99">
        <v>5</v>
      </c>
      <c r="I11" s="100">
        <v>0</v>
      </c>
      <c r="J11" s="71">
        <v>0</v>
      </c>
      <c r="K11" s="101">
        <v>0</v>
      </c>
      <c r="L11" s="102">
        <v>0</v>
      </c>
      <c r="M11" s="103">
        <v>0</v>
      </c>
      <c r="N11" s="77">
        <f t="shared" si="4"/>
        <v>5</v>
      </c>
      <c r="O11" s="155">
        <v>8</v>
      </c>
      <c r="P11" s="156">
        <v>0</v>
      </c>
      <c r="Q11" s="157">
        <v>0</v>
      </c>
      <c r="R11" s="65" t="s">
        <v>165</v>
      </c>
      <c r="S11" s="149" t="s">
        <v>165</v>
      </c>
      <c r="T11" s="149" t="s">
        <v>165</v>
      </c>
      <c r="U11" s="65">
        <v>1</v>
      </c>
      <c r="V11" s="98">
        <v>0</v>
      </c>
      <c r="W11" s="75">
        <v>0</v>
      </c>
      <c r="X11" s="150">
        <f t="shared" si="0"/>
        <v>1</v>
      </c>
      <c r="Y11" s="65">
        <v>0</v>
      </c>
      <c r="Z11" s="98">
        <v>0</v>
      </c>
      <c r="AA11" s="75">
        <v>3</v>
      </c>
      <c r="AB11" s="150">
        <f t="shared" si="1"/>
        <v>3</v>
      </c>
      <c r="AC11" s="150">
        <f t="shared" si="2"/>
        <v>3</v>
      </c>
      <c r="AD11" s="151" t="str">
        <f t="shared" si="3"/>
        <v>III</v>
      </c>
      <c r="AE11" s="150" t="str">
        <f>IF(AC11&gt;=9,"NO ACEPTABLE",IF(AC11&gt;=6,"IMPORTANTE",IF(AC11&gt;=3,"MODERADO",IF(AC11&lt;=2,"ACEPTABLE"))))</f>
        <v>MODERADO</v>
      </c>
      <c r="AF11" s="158"/>
      <c r="AG11" s="159"/>
      <c r="AH11" s="98"/>
      <c r="AI11" s="98" t="s">
        <v>187</v>
      </c>
      <c r="AJ11" s="75"/>
      <c r="AK11" s="104"/>
      <c r="AL11" s="105"/>
    </row>
    <row r="12" spans="1:206" s="160" customFormat="1" ht="165.75" x14ac:dyDescent="0.2">
      <c r="A12" s="224"/>
      <c r="B12" s="227"/>
      <c r="C12" s="69" t="s">
        <v>161</v>
      </c>
      <c r="D12" s="108" t="s">
        <v>188</v>
      </c>
      <c r="E12" s="75" t="s">
        <v>189</v>
      </c>
      <c r="F12" s="99" t="s">
        <v>151</v>
      </c>
      <c r="G12" s="68"/>
      <c r="H12" s="99">
        <v>5</v>
      </c>
      <c r="I12" s="100">
        <v>0</v>
      </c>
      <c r="J12" s="71">
        <v>0</v>
      </c>
      <c r="K12" s="101">
        <v>0</v>
      </c>
      <c r="L12" s="102">
        <v>0</v>
      </c>
      <c r="M12" s="103">
        <v>0</v>
      </c>
      <c r="N12" s="77">
        <f t="shared" si="4"/>
        <v>5</v>
      </c>
      <c r="O12" s="155">
        <v>8</v>
      </c>
      <c r="P12" s="156">
        <v>0</v>
      </c>
      <c r="Q12" s="157">
        <v>0</v>
      </c>
      <c r="R12" s="65" t="s">
        <v>165</v>
      </c>
      <c r="S12" s="149" t="s">
        <v>165</v>
      </c>
      <c r="T12" s="149" t="s">
        <v>165</v>
      </c>
      <c r="U12" s="65">
        <v>0</v>
      </c>
      <c r="V12" s="98">
        <v>2</v>
      </c>
      <c r="W12" s="75">
        <v>0</v>
      </c>
      <c r="X12" s="150">
        <f t="shared" si="0"/>
        <v>2</v>
      </c>
      <c r="Y12" s="65">
        <v>0</v>
      </c>
      <c r="Z12" s="98">
        <v>0</v>
      </c>
      <c r="AA12" s="75">
        <v>3</v>
      </c>
      <c r="AB12" s="150">
        <f t="shared" si="1"/>
        <v>3</v>
      </c>
      <c r="AC12" s="150">
        <f t="shared" si="2"/>
        <v>6</v>
      </c>
      <c r="AD12" s="151" t="str">
        <f t="shared" si="3"/>
        <v>II</v>
      </c>
      <c r="AE12" s="150" t="str">
        <f>IF(AC12&gt;=9,"NO ACEPTABLE",IF(AC12&gt;=6,"IMPORTANTE",IF(AC12&gt;=3,"MODERADO",IF(AC12&lt;=2,"ACEPTABLE"))))</f>
        <v>IMPORTANTE</v>
      </c>
      <c r="AF12" s="158"/>
      <c r="AG12" s="159"/>
      <c r="AH12" s="98" t="s">
        <v>190</v>
      </c>
      <c r="AI12" s="98" t="s">
        <v>191</v>
      </c>
      <c r="AJ12" s="75"/>
      <c r="AK12" s="104"/>
      <c r="AL12" s="105"/>
    </row>
  </sheetData>
  <mergeCells count="24">
    <mergeCell ref="F1:I1"/>
    <mergeCell ref="F3:N3"/>
    <mergeCell ref="F4:N4"/>
    <mergeCell ref="A5:A6"/>
    <mergeCell ref="B5:B6"/>
    <mergeCell ref="C5:D5"/>
    <mergeCell ref="E5:E6"/>
    <mergeCell ref="F5:G5"/>
    <mergeCell ref="H5:N5"/>
    <mergeCell ref="AK5:AL5"/>
    <mergeCell ref="A7:A12"/>
    <mergeCell ref="B7:B12"/>
    <mergeCell ref="Y5:AA5"/>
    <mergeCell ref="AB5:AB6"/>
    <mergeCell ref="AC5:AC6"/>
    <mergeCell ref="AD5:AD6"/>
    <mergeCell ref="AE5:AE6"/>
    <mergeCell ref="AF5:AJ5"/>
    <mergeCell ref="O5:O6"/>
    <mergeCell ref="P5:P6"/>
    <mergeCell ref="Q5:Q6"/>
    <mergeCell ref="R5:T5"/>
    <mergeCell ref="U5:W5"/>
    <mergeCell ref="X5:X6"/>
  </mergeCells>
  <conditionalFormatting sqref="AD7:AD12">
    <cfRule type="cellIs" dxfId="23" priority="1" operator="equal">
      <formula>"IV"</formula>
    </cfRule>
    <cfRule type="cellIs" dxfId="22" priority="2" operator="equal">
      <formula>"III"</formula>
    </cfRule>
    <cfRule type="cellIs" dxfId="21" priority="3" operator="equal">
      <formula>"II"</formula>
    </cfRule>
    <cfRule type="cellIs" dxfId="20" priority="4" operator="equal">
      <formula>"I"</formula>
    </cfRule>
  </conditionalFormatting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Brush" shapeId="23553" r:id="rId3">
          <objectPr defaultSize="0" autoFill="0" autoLine="0" autoPict="0" r:id="rId4">
            <anchor moveWithCells="1" sizeWithCells="1">
              <from>
                <xdr:col>26</xdr:col>
                <xdr:colOff>0</xdr:colOff>
                <xdr:row>4</xdr:row>
                <xdr:rowOff>0</xdr:rowOff>
              </from>
              <to>
                <xdr:col>26</xdr:col>
                <xdr:colOff>0</xdr:colOff>
                <xdr:row>4</xdr:row>
                <xdr:rowOff>0</xdr:rowOff>
              </to>
            </anchor>
          </objectPr>
        </oleObject>
      </mc:Choice>
      <mc:Fallback>
        <oleObject progId="PBrush" shapeId="23553" r:id="rId3"/>
      </mc:Fallback>
    </mc:AlternateContent>
  </oleObjec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Instrucciones!$I$62:$I$74</xm:f>
          </x14:formula1>
          <xm:sqref>C7:C12</xm:sqref>
        </x14:dataValidation>
        <x14:dataValidation type="list" allowBlank="1" showInputMessage="1" showErrorMessage="1">
          <x14:formula1>
            <xm:f>Instrucciones!$N$17:$N$20</xm:f>
          </x14:formula1>
          <xm:sqref>U7:W12</xm:sqref>
        </x14:dataValidation>
        <x14:dataValidation type="list" allowBlank="1" showInputMessage="1" showErrorMessage="1">
          <x14:formula1>
            <xm:f>Instrucciones!$N$24:$N$27</xm:f>
          </x14:formula1>
          <xm:sqref>Y7:AA12</xm:sqref>
        </x14:dataValidation>
      </x14:dataValidations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X13"/>
  <sheetViews>
    <sheetView zoomScale="70" zoomScaleNormal="70" workbookViewId="0">
      <pane xSplit="4" ySplit="6" topLeftCell="E7" activePane="bottomRight" state="frozen"/>
      <selection pane="topRight" activeCell="E1" sqref="E1"/>
      <selection pane="bottomLeft" activeCell="A7" sqref="A7"/>
      <selection pane="bottomRight"/>
    </sheetView>
  </sheetViews>
  <sheetFormatPr baseColWidth="10" defaultRowHeight="12.75" x14ac:dyDescent="0.2"/>
  <cols>
    <col min="1" max="1" width="7.7109375" customWidth="1"/>
    <col min="2" max="2" width="18.7109375" customWidth="1"/>
    <col min="3" max="3" width="13" customWidth="1"/>
    <col min="4" max="4" width="20.28515625" customWidth="1"/>
    <col min="5" max="5" width="27.7109375" customWidth="1"/>
    <col min="6" max="6" width="8.140625" customWidth="1"/>
    <col min="7" max="7" width="8.42578125" customWidth="1"/>
    <col min="8" max="8" width="7.140625" customWidth="1"/>
    <col min="9" max="10" width="6.28515625" customWidth="1"/>
    <col min="11" max="11" width="6" customWidth="1"/>
    <col min="12" max="12" width="6.28515625" customWidth="1"/>
    <col min="13" max="13" width="7.140625" customWidth="1"/>
    <col min="14" max="14" width="6.5703125" customWidth="1"/>
    <col min="15" max="15" width="15.28515625" customWidth="1"/>
    <col min="16" max="16" width="11.28515625" customWidth="1"/>
    <col min="17" max="17" width="11.42578125" customWidth="1"/>
    <col min="18" max="18" width="18.28515625" customWidth="1"/>
    <col min="19" max="19" width="12.85546875" customWidth="1"/>
    <col min="20" max="20" width="15.5703125" customWidth="1"/>
    <col min="21" max="30" width="8.7109375" customWidth="1"/>
    <col min="31" max="31" width="15.28515625" customWidth="1"/>
    <col min="34" max="35" width="34.7109375" customWidth="1"/>
    <col min="37" max="37" width="27.28515625" customWidth="1"/>
    <col min="38" max="38" width="23.7109375" customWidth="1"/>
  </cols>
  <sheetData>
    <row r="1" spans="1:206" s="163" customFormat="1" ht="20.25" x14ac:dyDescent="0.2">
      <c r="A1" s="162"/>
      <c r="B1" s="162"/>
      <c r="C1" s="162"/>
      <c r="D1" s="162"/>
      <c r="E1" s="165" t="s">
        <v>198</v>
      </c>
      <c r="F1" s="259">
        <v>42893</v>
      </c>
      <c r="G1" s="216"/>
      <c r="H1" s="216"/>
      <c r="I1" s="216"/>
      <c r="J1" s="164"/>
      <c r="K1" s="164"/>
      <c r="L1" s="164"/>
      <c r="M1" s="164"/>
      <c r="N1" s="164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/>
    </row>
    <row r="2" spans="1:206" s="163" customFormat="1" ht="20.25" x14ac:dyDescent="0.2">
      <c r="A2" s="162"/>
      <c r="B2" s="162"/>
      <c r="C2" s="162"/>
      <c r="D2" s="162"/>
      <c r="E2" s="165" t="s">
        <v>199</v>
      </c>
      <c r="F2" s="167"/>
      <c r="G2" s="167"/>
      <c r="H2" s="167"/>
      <c r="I2" s="167"/>
      <c r="J2" s="164"/>
      <c r="K2" s="164"/>
      <c r="L2" s="164"/>
      <c r="M2" s="164"/>
      <c r="N2" s="164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/>
      <c r="AL2" s="162"/>
    </row>
    <row r="3" spans="1:206" s="163" customFormat="1" ht="20.25" x14ac:dyDescent="0.2">
      <c r="A3" s="162"/>
      <c r="B3" s="162"/>
      <c r="C3" s="162"/>
      <c r="D3" s="162"/>
      <c r="E3" s="165" t="s">
        <v>200</v>
      </c>
      <c r="F3" s="216"/>
      <c r="G3" s="216"/>
      <c r="H3" s="216"/>
      <c r="I3" s="216"/>
      <c r="J3" s="216"/>
      <c r="K3" s="216"/>
      <c r="L3" s="216"/>
      <c r="M3" s="216"/>
      <c r="N3" s="216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62"/>
    </row>
    <row r="4" spans="1:206" s="161" customFormat="1" ht="21" thickBot="1" x14ac:dyDescent="0.25">
      <c r="A4" s="162"/>
      <c r="B4" s="162"/>
      <c r="C4" s="162"/>
      <c r="D4" s="162"/>
      <c r="E4" s="166" t="s">
        <v>201</v>
      </c>
      <c r="F4" s="217"/>
      <c r="G4" s="217"/>
      <c r="H4" s="217"/>
      <c r="I4" s="217"/>
      <c r="J4" s="217"/>
      <c r="K4" s="217"/>
      <c r="L4" s="217"/>
      <c r="M4" s="217"/>
      <c r="N4" s="217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</row>
    <row r="5" spans="1:206" s="109" customFormat="1" ht="27.75" customHeight="1" thickBot="1" x14ac:dyDescent="0.2">
      <c r="A5" s="230" t="s">
        <v>163</v>
      </c>
      <c r="B5" s="228" t="s">
        <v>117</v>
      </c>
      <c r="C5" s="248" t="s">
        <v>119</v>
      </c>
      <c r="D5" s="249"/>
      <c r="E5" s="218" t="s">
        <v>121</v>
      </c>
      <c r="F5" s="230" t="s">
        <v>120</v>
      </c>
      <c r="G5" s="231"/>
      <c r="H5" s="230" t="s">
        <v>1</v>
      </c>
      <c r="I5" s="232"/>
      <c r="J5" s="232"/>
      <c r="K5" s="232"/>
      <c r="L5" s="232"/>
      <c r="M5" s="232"/>
      <c r="N5" s="228"/>
      <c r="O5" s="257" t="s">
        <v>2</v>
      </c>
      <c r="P5" s="220" t="s">
        <v>167</v>
      </c>
      <c r="Q5" s="236" t="s">
        <v>166</v>
      </c>
      <c r="R5" s="250" t="s">
        <v>3</v>
      </c>
      <c r="S5" s="251"/>
      <c r="T5" s="252"/>
      <c r="U5" s="250" t="s">
        <v>4</v>
      </c>
      <c r="V5" s="251"/>
      <c r="W5" s="252"/>
      <c r="X5" s="244" t="s">
        <v>140</v>
      </c>
      <c r="Y5" s="230" t="s">
        <v>5</v>
      </c>
      <c r="Z5" s="253"/>
      <c r="AA5" s="254"/>
      <c r="AB5" s="246" t="s">
        <v>141</v>
      </c>
      <c r="AC5" s="242" t="s">
        <v>192</v>
      </c>
      <c r="AD5" s="244" t="s">
        <v>150</v>
      </c>
      <c r="AE5" s="244" t="s">
        <v>142</v>
      </c>
      <c r="AF5" s="239" t="s">
        <v>118</v>
      </c>
      <c r="AG5" s="240"/>
      <c r="AH5" s="240"/>
      <c r="AI5" s="240"/>
      <c r="AJ5" s="241"/>
      <c r="AK5" s="255" t="s">
        <v>26</v>
      </c>
      <c r="AL5" s="256"/>
      <c r="GX5" s="110">
        <v>6</v>
      </c>
    </row>
    <row r="6" spans="1:206" s="109" customFormat="1" ht="104.25" customHeight="1" thickBot="1" x14ac:dyDescent="0.2">
      <c r="A6" s="238"/>
      <c r="B6" s="229"/>
      <c r="C6" s="113" t="s">
        <v>154</v>
      </c>
      <c r="D6" s="114" t="s">
        <v>155</v>
      </c>
      <c r="E6" s="219"/>
      <c r="F6" s="115" t="s">
        <v>6</v>
      </c>
      <c r="G6" s="116" t="s">
        <v>7</v>
      </c>
      <c r="H6" s="117" t="s">
        <v>8</v>
      </c>
      <c r="I6" s="118" t="s">
        <v>9</v>
      </c>
      <c r="J6" s="119" t="s">
        <v>136</v>
      </c>
      <c r="K6" s="120" t="s">
        <v>137</v>
      </c>
      <c r="L6" s="168" t="s">
        <v>203</v>
      </c>
      <c r="M6" s="121" t="s">
        <v>138</v>
      </c>
      <c r="N6" s="122" t="s">
        <v>10</v>
      </c>
      <c r="O6" s="258"/>
      <c r="P6" s="221"/>
      <c r="Q6" s="237"/>
      <c r="R6" s="123" t="s">
        <v>11</v>
      </c>
      <c r="S6" s="124" t="s">
        <v>12</v>
      </c>
      <c r="T6" s="116" t="s">
        <v>13</v>
      </c>
      <c r="U6" s="125" t="s">
        <v>14</v>
      </c>
      <c r="V6" s="126" t="s">
        <v>15</v>
      </c>
      <c r="W6" s="127" t="s">
        <v>16</v>
      </c>
      <c r="X6" s="245"/>
      <c r="Y6" s="125" t="s">
        <v>17</v>
      </c>
      <c r="Z6" s="126" t="s">
        <v>18</v>
      </c>
      <c r="AA6" s="127" t="s">
        <v>19</v>
      </c>
      <c r="AB6" s="247"/>
      <c r="AC6" s="243"/>
      <c r="AD6" s="245"/>
      <c r="AE6" s="245"/>
      <c r="AF6" s="128" t="s">
        <v>20</v>
      </c>
      <c r="AG6" s="129" t="s">
        <v>21</v>
      </c>
      <c r="AH6" s="129" t="s">
        <v>22</v>
      </c>
      <c r="AI6" s="129" t="s">
        <v>23</v>
      </c>
      <c r="AJ6" s="130" t="s">
        <v>24</v>
      </c>
      <c r="AK6" s="131" t="s">
        <v>25</v>
      </c>
      <c r="AL6" s="132" t="s">
        <v>139</v>
      </c>
      <c r="GX6" s="110">
        <v>9</v>
      </c>
    </row>
    <row r="7" spans="1:206" s="109" customFormat="1" ht="165.75" x14ac:dyDescent="0.15">
      <c r="A7" s="222" t="s">
        <v>164</v>
      </c>
      <c r="B7" s="225" t="s">
        <v>246</v>
      </c>
      <c r="C7" s="81" t="s">
        <v>45</v>
      </c>
      <c r="D7" s="106" t="s">
        <v>206</v>
      </c>
      <c r="E7" s="74" t="s">
        <v>207</v>
      </c>
      <c r="F7" s="82" t="s">
        <v>151</v>
      </c>
      <c r="G7" s="67"/>
      <c r="H7" s="82">
        <v>4</v>
      </c>
      <c r="I7" s="83">
        <v>0</v>
      </c>
      <c r="J7" s="84">
        <v>0</v>
      </c>
      <c r="K7" s="85">
        <v>0</v>
      </c>
      <c r="L7" s="86">
        <v>0</v>
      </c>
      <c r="M7" s="87">
        <v>0</v>
      </c>
      <c r="N7" s="169">
        <f>SUM(H7:M7)</f>
        <v>4</v>
      </c>
      <c r="O7" s="135">
        <v>2</v>
      </c>
      <c r="P7" s="136">
        <v>0</v>
      </c>
      <c r="Q7" s="137">
        <v>0</v>
      </c>
      <c r="R7" s="138" t="s">
        <v>165</v>
      </c>
      <c r="S7" s="139" t="s">
        <v>165</v>
      </c>
      <c r="T7" s="139" t="s">
        <v>165</v>
      </c>
      <c r="U7" s="138">
        <v>1</v>
      </c>
      <c r="V7" s="80">
        <v>0</v>
      </c>
      <c r="W7" s="74">
        <v>0</v>
      </c>
      <c r="X7" s="140">
        <f t="shared" ref="X7:X13" si="0">SUM(U7:W7)</f>
        <v>1</v>
      </c>
      <c r="Y7" s="138">
        <v>0</v>
      </c>
      <c r="Z7" s="80">
        <v>0</v>
      </c>
      <c r="AA7" s="74">
        <v>3</v>
      </c>
      <c r="AB7" s="140">
        <f t="shared" ref="AB7:AB13" si="1">SUM(Y7,Z7,AA7)</f>
        <v>3</v>
      </c>
      <c r="AC7" s="140">
        <f t="shared" ref="AC7:AC13" si="2">X7*AB7</f>
        <v>3</v>
      </c>
      <c r="AD7" s="141" t="str">
        <f t="shared" ref="AD7:AD13" si="3">IF(AC7&lt;=2,"IV",IF(AC7&lt;=5,"III",IF(AC7&lt;=8,"II",IF(AC7=9,"I"))))</f>
        <v>III</v>
      </c>
      <c r="AE7" s="140" t="str">
        <f>IF(AC7&gt;=9,"NO ACEPTABLE",IF(AC7&gt;=6,"IMPORTANTE",IF(AC7&gt;=3,"MODERADO",IF(AC7&lt;=2,"ACEPTABLE"))))</f>
        <v>MODERADO</v>
      </c>
      <c r="AF7" s="142"/>
      <c r="AG7" s="143"/>
      <c r="AH7" s="80" t="s">
        <v>209</v>
      </c>
      <c r="AI7" s="80" t="s">
        <v>210</v>
      </c>
      <c r="AJ7" s="74" t="s">
        <v>208</v>
      </c>
      <c r="AK7" s="96"/>
      <c r="AL7" s="97"/>
      <c r="GX7" s="110"/>
    </row>
    <row r="8" spans="1:206" s="144" customFormat="1" ht="265.5" customHeight="1" x14ac:dyDescent="0.2">
      <c r="A8" s="223"/>
      <c r="B8" s="226"/>
      <c r="C8" s="72" t="s">
        <v>76</v>
      </c>
      <c r="D8" s="107" t="s">
        <v>169</v>
      </c>
      <c r="E8" s="88" t="s">
        <v>170</v>
      </c>
      <c r="F8" s="89" t="s">
        <v>151</v>
      </c>
      <c r="G8" s="90"/>
      <c r="H8" s="134">
        <v>4</v>
      </c>
      <c r="I8" s="100">
        <v>0</v>
      </c>
      <c r="J8" s="71">
        <v>0</v>
      </c>
      <c r="K8" s="101">
        <v>0</v>
      </c>
      <c r="L8" s="102">
        <v>0</v>
      </c>
      <c r="M8" s="103">
        <v>0</v>
      </c>
      <c r="N8" s="173">
        <f>SUM(H8:M8)</f>
        <v>4</v>
      </c>
      <c r="O8" s="146">
        <v>8</v>
      </c>
      <c r="P8" s="147">
        <v>0</v>
      </c>
      <c r="Q8" s="148">
        <v>0</v>
      </c>
      <c r="R8" s="171" t="s">
        <v>165</v>
      </c>
      <c r="S8" s="73" t="s">
        <v>165</v>
      </c>
      <c r="T8" s="73" t="s">
        <v>165</v>
      </c>
      <c r="U8" s="171">
        <v>1</v>
      </c>
      <c r="V8" s="66">
        <v>0</v>
      </c>
      <c r="W8" s="88">
        <v>0</v>
      </c>
      <c r="X8" s="152">
        <f t="shared" si="0"/>
        <v>1</v>
      </c>
      <c r="Y8" s="171">
        <v>0</v>
      </c>
      <c r="Z8" s="66">
        <v>2</v>
      </c>
      <c r="AA8" s="88">
        <v>0</v>
      </c>
      <c r="AB8" s="152">
        <f t="shared" si="1"/>
        <v>2</v>
      </c>
      <c r="AC8" s="152">
        <f t="shared" si="2"/>
        <v>2</v>
      </c>
      <c r="AD8" s="172" t="str">
        <f t="shared" si="3"/>
        <v>IV</v>
      </c>
      <c r="AE8" s="152" t="str">
        <f>IF(AC8&gt;=9,"NO ACEPTABLE",IF(AC8&gt;=6,"IMPORTANTE",IF(AC8&gt;=3,"MODERADO",IF(AC8&lt;=2,"ACEPTABLE"))))</f>
        <v>ACEPTABLE</v>
      </c>
      <c r="AF8" s="153"/>
      <c r="AG8" s="154"/>
      <c r="AH8" s="66"/>
      <c r="AI8" s="66" t="s">
        <v>171</v>
      </c>
      <c r="AJ8" s="88"/>
      <c r="AK8" s="78"/>
      <c r="AL8" s="79"/>
      <c r="GX8" s="145"/>
    </row>
    <row r="9" spans="1:206" s="144" customFormat="1" ht="96.75" customHeight="1" x14ac:dyDescent="0.2">
      <c r="A9" s="223"/>
      <c r="B9" s="226"/>
      <c r="C9" s="72" t="s">
        <v>65</v>
      </c>
      <c r="D9" s="107" t="s">
        <v>172</v>
      </c>
      <c r="E9" s="88" t="s">
        <v>173</v>
      </c>
      <c r="F9" s="89" t="s">
        <v>151</v>
      </c>
      <c r="G9" s="90"/>
      <c r="H9" s="133">
        <v>4</v>
      </c>
      <c r="I9" s="91">
        <v>0</v>
      </c>
      <c r="J9" s="70">
        <v>0</v>
      </c>
      <c r="K9" s="92">
        <v>0</v>
      </c>
      <c r="L9" s="93">
        <v>0</v>
      </c>
      <c r="M9" s="94">
        <v>0</v>
      </c>
      <c r="N9" s="170">
        <f t="shared" ref="N9:N13" si="4">SUM(H9:M9)</f>
        <v>4</v>
      </c>
      <c r="O9" s="146">
        <v>5</v>
      </c>
      <c r="P9" s="147">
        <v>0</v>
      </c>
      <c r="Q9" s="148">
        <v>0</v>
      </c>
      <c r="R9" s="65" t="s">
        <v>165</v>
      </c>
      <c r="S9" s="149" t="s">
        <v>165</v>
      </c>
      <c r="T9" s="149" t="s">
        <v>165</v>
      </c>
      <c r="U9" s="65">
        <v>1</v>
      </c>
      <c r="V9" s="98">
        <v>0</v>
      </c>
      <c r="W9" s="75">
        <v>0</v>
      </c>
      <c r="X9" s="150">
        <f t="shared" si="0"/>
        <v>1</v>
      </c>
      <c r="Y9" s="65">
        <v>0</v>
      </c>
      <c r="Z9" s="98">
        <v>2</v>
      </c>
      <c r="AA9" s="75">
        <v>0</v>
      </c>
      <c r="AB9" s="150">
        <f t="shared" si="1"/>
        <v>2</v>
      </c>
      <c r="AC9" s="150">
        <f t="shared" si="2"/>
        <v>2</v>
      </c>
      <c r="AD9" s="151" t="str">
        <f t="shared" si="3"/>
        <v>IV</v>
      </c>
      <c r="AE9" s="152" t="s">
        <v>86</v>
      </c>
      <c r="AF9" s="153"/>
      <c r="AG9" s="154"/>
      <c r="AH9" s="66" t="s">
        <v>174</v>
      </c>
      <c r="AI9" s="66" t="s">
        <v>175</v>
      </c>
      <c r="AJ9" s="88"/>
      <c r="AK9" s="78"/>
      <c r="AL9" s="79"/>
      <c r="GX9" s="145"/>
    </row>
    <row r="10" spans="1:206" s="160" customFormat="1" ht="310.5" customHeight="1" x14ac:dyDescent="0.2">
      <c r="A10" s="223"/>
      <c r="B10" s="226"/>
      <c r="C10" s="69" t="s">
        <v>156</v>
      </c>
      <c r="D10" s="108" t="s">
        <v>176</v>
      </c>
      <c r="E10" s="75" t="s">
        <v>177</v>
      </c>
      <c r="F10" s="99" t="s">
        <v>151</v>
      </c>
      <c r="G10" s="68"/>
      <c r="H10" s="133">
        <v>4</v>
      </c>
      <c r="I10" s="91">
        <v>0</v>
      </c>
      <c r="J10" s="70">
        <v>0</v>
      </c>
      <c r="K10" s="92">
        <v>0</v>
      </c>
      <c r="L10" s="93">
        <v>0</v>
      </c>
      <c r="M10" s="94">
        <v>0</v>
      </c>
      <c r="N10" s="170">
        <f t="shared" si="4"/>
        <v>4</v>
      </c>
      <c r="O10" s="155">
        <v>8</v>
      </c>
      <c r="P10" s="156">
        <v>0</v>
      </c>
      <c r="Q10" s="157">
        <v>0</v>
      </c>
      <c r="R10" s="65" t="s">
        <v>165</v>
      </c>
      <c r="S10" s="149" t="s">
        <v>165</v>
      </c>
      <c r="T10" s="149" t="s">
        <v>165</v>
      </c>
      <c r="U10" s="65">
        <v>1</v>
      </c>
      <c r="V10" s="98">
        <v>0</v>
      </c>
      <c r="W10" s="75">
        <v>0</v>
      </c>
      <c r="X10" s="150">
        <f t="shared" si="0"/>
        <v>1</v>
      </c>
      <c r="Y10" s="65">
        <v>0</v>
      </c>
      <c r="Z10" s="98">
        <v>2</v>
      </c>
      <c r="AA10" s="75">
        <v>0</v>
      </c>
      <c r="AB10" s="150">
        <f t="shared" si="1"/>
        <v>2</v>
      </c>
      <c r="AC10" s="150">
        <f t="shared" si="2"/>
        <v>2</v>
      </c>
      <c r="AD10" s="151" t="str">
        <f t="shared" si="3"/>
        <v>IV</v>
      </c>
      <c r="AE10" s="150" t="str">
        <f>IF(AC10&gt;=9,"NO ACEPTABLE",IF(AC10&gt;=6,"IMPORTANTE",IF(AC10&gt;=3,"MODERADO",IF(AC10&lt;=2,"ACEPTABLE"))))</f>
        <v>ACEPTABLE</v>
      </c>
      <c r="AF10" s="158"/>
      <c r="AG10" s="159"/>
      <c r="AH10" s="98" t="s">
        <v>178</v>
      </c>
      <c r="AI10" s="98" t="s">
        <v>179</v>
      </c>
      <c r="AJ10" s="75"/>
      <c r="AK10" s="104"/>
      <c r="AL10" s="105"/>
    </row>
    <row r="11" spans="1:206" s="160" customFormat="1" ht="204" x14ac:dyDescent="0.2">
      <c r="A11" s="223"/>
      <c r="B11" s="226"/>
      <c r="C11" s="69" t="s">
        <v>232</v>
      </c>
      <c r="D11" s="108" t="s">
        <v>195</v>
      </c>
      <c r="E11" s="75" t="s">
        <v>182</v>
      </c>
      <c r="F11" s="99" t="s">
        <v>151</v>
      </c>
      <c r="G11" s="68"/>
      <c r="H11" s="133">
        <v>4</v>
      </c>
      <c r="I11" s="91">
        <v>0</v>
      </c>
      <c r="J11" s="70">
        <v>0</v>
      </c>
      <c r="K11" s="92">
        <v>0</v>
      </c>
      <c r="L11" s="93">
        <v>0</v>
      </c>
      <c r="M11" s="94">
        <v>0</v>
      </c>
      <c r="N11" s="170">
        <f t="shared" si="4"/>
        <v>4</v>
      </c>
      <c r="O11" s="155">
        <v>8</v>
      </c>
      <c r="P11" s="156">
        <v>0</v>
      </c>
      <c r="Q11" s="157">
        <v>0</v>
      </c>
      <c r="R11" s="65" t="s">
        <v>165</v>
      </c>
      <c r="S11" s="149" t="s">
        <v>165</v>
      </c>
      <c r="T11" s="149" t="s">
        <v>165</v>
      </c>
      <c r="U11" s="65">
        <v>1</v>
      </c>
      <c r="V11" s="98">
        <v>0</v>
      </c>
      <c r="W11" s="75">
        <v>0</v>
      </c>
      <c r="X11" s="150">
        <f t="shared" si="0"/>
        <v>1</v>
      </c>
      <c r="Y11" s="65">
        <v>0</v>
      </c>
      <c r="Z11" s="98">
        <v>0</v>
      </c>
      <c r="AA11" s="75">
        <v>3</v>
      </c>
      <c r="AB11" s="150">
        <f t="shared" si="1"/>
        <v>3</v>
      </c>
      <c r="AC11" s="150">
        <f t="shared" si="2"/>
        <v>3</v>
      </c>
      <c r="AD11" s="151" t="str">
        <f t="shared" si="3"/>
        <v>III</v>
      </c>
      <c r="AE11" s="150" t="str">
        <f>IF(AC11&gt;=9,"NO ACEPTABLE",IF(AC11&gt;=6,"IMPORTANTE",IF(AC11&gt;=3,"MODERADO",IF(AC11&lt;=2,"ACEPTABLE"))))</f>
        <v>MODERADO</v>
      </c>
      <c r="AF11" s="158"/>
      <c r="AG11" s="159"/>
      <c r="AH11" s="98" t="s">
        <v>183</v>
      </c>
      <c r="AI11" s="98" t="s">
        <v>196</v>
      </c>
      <c r="AJ11" s="75"/>
      <c r="AK11" s="104"/>
      <c r="AL11" s="105"/>
    </row>
    <row r="12" spans="1:206" s="160" customFormat="1" ht="165.75" x14ac:dyDescent="0.2">
      <c r="A12" s="223"/>
      <c r="B12" s="226"/>
      <c r="C12" s="69" t="s">
        <v>153</v>
      </c>
      <c r="D12" s="108" t="s">
        <v>185</v>
      </c>
      <c r="E12" s="75" t="s">
        <v>186</v>
      </c>
      <c r="F12" s="99" t="s">
        <v>151</v>
      </c>
      <c r="G12" s="68"/>
      <c r="H12" s="133">
        <v>4</v>
      </c>
      <c r="I12" s="91">
        <v>0</v>
      </c>
      <c r="J12" s="70">
        <v>0</v>
      </c>
      <c r="K12" s="92">
        <v>0</v>
      </c>
      <c r="L12" s="93">
        <v>0</v>
      </c>
      <c r="M12" s="94">
        <v>0</v>
      </c>
      <c r="N12" s="170">
        <f t="shared" si="4"/>
        <v>4</v>
      </c>
      <c r="O12" s="155">
        <v>8</v>
      </c>
      <c r="P12" s="156">
        <v>0</v>
      </c>
      <c r="Q12" s="157">
        <v>0</v>
      </c>
      <c r="R12" s="65" t="s">
        <v>165</v>
      </c>
      <c r="S12" s="149" t="s">
        <v>165</v>
      </c>
      <c r="T12" s="149" t="s">
        <v>165</v>
      </c>
      <c r="U12" s="65">
        <v>1</v>
      </c>
      <c r="V12" s="98">
        <v>0</v>
      </c>
      <c r="W12" s="75">
        <v>0</v>
      </c>
      <c r="X12" s="150">
        <f t="shared" si="0"/>
        <v>1</v>
      </c>
      <c r="Y12" s="65">
        <v>0</v>
      </c>
      <c r="Z12" s="98">
        <v>0</v>
      </c>
      <c r="AA12" s="75">
        <v>3</v>
      </c>
      <c r="AB12" s="150">
        <f t="shared" si="1"/>
        <v>3</v>
      </c>
      <c r="AC12" s="150">
        <f t="shared" si="2"/>
        <v>3</v>
      </c>
      <c r="AD12" s="151" t="str">
        <f t="shared" si="3"/>
        <v>III</v>
      </c>
      <c r="AE12" s="150" t="str">
        <f>IF(AC12&gt;=9,"NO ACEPTABLE",IF(AC12&gt;=6,"IMPORTANTE",IF(AC12&gt;=3,"MODERADO",IF(AC12&lt;=2,"ACEPTABLE"))))</f>
        <v>MODERADO</v>
      </c>
      <c r="AF12" s="158"/>
      <c r="AG12" s="159"/>
      <c r="AH12" s="98"/>
      <c r="AI12" s="98" t="s">
        <v>187</v>
      </c>
      <c r="AJ12" s="75"/>
      <c r="AK12" s="104"/>
      <c r="AL12" s="105"/>
    </row>
    <row r="13" spans="1:206" s="160" customFormat="1" ht="165.75" x14ac:dyDescent="0.2">
      <c r="A13" s="224"/>
      <c r="B13" s="227"/>
      <c r="C13" s="69" t="s">
        <v>161</v>
      </c>
      <c r="D13" s="108" t="s">
        <v>188</v>
      </c>
      <c r="E13" s="75" t="s">
        <v>189</v>
      </c>
      <c r="F13" s="99" t="s">
        <v>151</v>
      </c>
      <c r="G13" s="68"/>
      <c r="H13" s="89">
        <v>4</v>
      </c>
      <c r="I13" s="91">
        <v>0</v>
      </c>
      <c r="J13" s="70">
        <v>0</v>
      </c>
      <c r="K13" s="92">
        <v>0</v>
      </c>
      <c r="L13" s="93">
        <v>0</v>
      </c>
      <c r="M13" s="94">
        <v>0</v>
      </c>
      <c r="N13" s="170">
        <f t="shared" si="4"/>
        <v>4</v>
      </c>
      <c r="O13" s="155">
        <v>8</v>
      </c>
      <c r="P13" s="156">
        <v>0</v>
      </c>
      <c r="Q13" s="157">
        <v>0</v>
      </c>
      <c r="R13" s="65" t="s">
        <v>165</v>
      </c>
      <c r="S13" s="149" t="s">
        <v>165</v>
      </c>
      <c r="T13" s="149" t="s">
        <v>165</v>
      </c>
      <c r="U13" s="65">
        <v>0</v>
      </c>
      <c r="V13" s="98">
        <v>2</v>
      </c>
      <c r="W13" s="75">
        <v>0</v>
      </c>
      <c r="X13" s="150">
        <f t="shared" si="0"/>
        <v>2</v>
      </c>
      <c r="Y13" s="65">
        <v>0</v>
      </c>
      <c r="Z13" s="98">
        <v>0</v>
      </c>
      <c r="AA13" s="75">
        <v>3</v>
      </c>
      <c r="AB13" s="150">
        <f t="shared" si="1"/>
        <v>3</v>
      </c>
      <c r="AC13" s="150">
        <f t="shared" si="2"/>
        <v>6</v>
      </c>
      <c r="AD13" s="151" t="str">
        <f t="shared" si="3"/>
        <v>II</v>
      </c>
      <c r="AE13" s="150" t="str">
        <f>IF(AC13&gt;=9,"NO ACEPTABLE",IF(AC13&gt;=6,"IMPORTANTE",IF(AC13&gt;=3,"MODERADO",IF(AC13&lt;=2,"ACEPTABLE"))))</f>
        <v>IMPORTANTE</v>
      </c>
      <c r="AF13" s="158"/>
      <c r="AG13" s="159"/>
      <c r="AH13" s="98" t="s">
        <v>190</v>
      </c>
      <c r="AI13" s="98" t="s">
        <v>191</v>
      </c>
      <c r="AJ13" s="75"/>
      <c r="AK13" s="104"/>
      <c r="AL13" s="105"/>
    </row>
  </sheetData>
  <mergeCells count="24">
    <mergeCell ref="F1:I1"/>
    <mergeCell ref="F3:N3"/>
    <mergeCell ref="F4:N4"/>
    <mergeCell ref="A5:A6"/>
    <mergeCell ref="B5:B6"/>
    <mergeCell ref="C5:D5"/>
    <mergeCell ref="E5:E6"/>
    <mergeCell ref="F5:G5"/>
    <mergeCell ref="H5:N5"/>
    <mergeCell ref="AK5:AL5"/>
    <mergeCell ref="A7:A13"/>
    <mergeCell ref="B7:B13"/>
    <mergeCell ref="Y5:AA5"/>
    <mergeCell ref="AB5:AB6"/>
    <mergeCell ref="AC5:AC6"/>
    <mergeCell ref="AD5:AD6"/>
    <mergeCell ref="AE5:AE6"/>
    <mergeCell ref="AF5:AJ5"/>
    <mergeCell ref="O5:O6"/>
    <mergeCell ref="P5:P6"/>
    <mergeCell ref="Q5:Q6"/>
    <mergeCell ref="R5:T5"/>
    <mergeCell ref="U5:W5"/>
    <mergeCell ref="X5:X6"/>
  </mergeCells>
  <conditionalFormatting sqref="AD7:AD13">
    <cfRule type="cellIs" dxfId="19" priority="1" operator="equal">
      <formula>"IV"</formula>
    </cfRule>
    <cfRule type="cellIs" dxfId="18" priority="2" operator="equal">
      <formula>"III"</formula>
    </cfRule>
    <cfRule type="cellIs" dxfId="17" priority="3" operator="equal">
      <formula>"II"</formula>
    </cfRule>
    <cfRule type="cellIs" dxfId="16" priority="4" operator="equal">
      <formula>"I"</formula>
    </cfRule>
  </conditionalFormatting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Brush" shapeId="24577" r:id="rId3">
          <objectPr defaultSize="0" autoFill="0" autoLine="0" autoPict="0" r:id="rId4">
            <anchor moveWithCells="1" sizeWithCells="1">
              <from>
                <xdr:col>26</xdr:col>
                <xdr:colOff>0</xdr:colOff>
                <xdr:row>4</xdr:row>
                <xdr:rowOff>0</xdr:rowOff>
              </from>
              <to>
                <xdr:col>26</xdr:col>
                <xdr:colOff>0</xdr:colOff>
                <xdr:row>4</xdr:row>
                <xdr:rowOff>0</xdr:rowOff>
              </to>
            </anchor>
          </objectPr>
        </oleObject>
      </mc:Choice>
      <mc:Fallback>
        <oleObject progId="PBrush" shapeId="24577" r:id="rId3"/>
      </mc:Fallback>
    </mc:AlternateContent>
  </oleObjec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Instrucciones!$I$62:$I$75</xm:f>
          </x14:formula1>
          <xm:sqref>C7:C13</xm:sqref>
        </x14:dataValidation>
        <x14:dataValidation type="list" allowBlank="1" showInputMessage="1" showErrorMessage="1">
          <x14:formula1>
            <xm:f>Instrucciones!$N$17:$N$20</xm:f>
          </x14:formula1>
          <xm:sqref>U7:W13</xm:sqref>
        </x14:dataValidation>
        <x14:dataValidation type="list" allowBlank="1" showInputMessage="1" showErrorMessage="1">
          <x14:formula1>
            <xm:f>Instrucciones!$N$24:$N$27</xm:f>
          </x14:formula1>
          <xm:sqref>Y7:AA13</xm:sqref>
        </x14:dataValidation>
      </x14:dataValidations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X13"/>
  <sheetViews>
    <sheetView zoomScale="70" zoomScaleNormal="70" workbookViewId="0">
      <pane xSplit="4" ySplit="6" topLeftCell="E7" activePane="bottomRight" state="frozen"/>
      <selection pane="topRight" activeCell="E1" sqref="E1"/>
      <selection pane="bottomLeft" activeCell="A7" sqref="A7"/>
      <selection pane="bottomRight" activeCell="B7" sqref="B7:B13"/>
    </sheetView>
  </sheetViews>
  <sheetFormatPr baseColWidth="10" defaultRowHeight="12.75" x14ac:dyDescent="0.2"/>
  <cols>
    <col min="1" max="1" width="7.7109375" customWidth="1"/>
    <col min="2" max="2" width="18.7109375" customWidth="1"/>
    <col min="3" max="3" width="13" customWidth="1"/>
    <col min="4" max="4" width="20.28515625" customWidth="1"/>
    <col min="5" max="5" width="27.7109375" customWidth="1"/>
    <col min="6" max="6" width="8.140625" customWidth="1"/>
    <col min="7" max="7" width="8.42578125" customWidth="1"/>
    <col min="8" max="8" width="7.140625" customWidth="1"/>
    <col min="9" max="10" width="6.28515625" customWidth="1"/>
    <col min="11" max="11" width="6" customWidth="1"/>
    <col min="12" max="12" width="6.28515625" customWidth="1"/>
    <col min="13" max="13" width="7.140625" customWidth="1"/>
    <col min="14" max="14" width="6.5703125" customWidth="1"/>
    <col min="15" max="15" width="15.28515625" customWidth="1"/>
    <col min="16" max="16" width="11.28515625" customWidth="1"/>
    <col min="17" max="17" width="11.42578125" customWidth="1"/>
    <col min="18" max="18" width="18.28515625" customWidth="1"/>
    <col min="19" max="19" width="12.85546875" customWidth="1"/>
    <col min="20" max="20" width="15.5703125" customWidth="1"/>
    <col min="21" max="30" width="8.7109375" customWidth="1"/>
    <col min="31" max="31" width="15.28515625" customWidth="1"/>
    <col min="34" max="35" width="34.7109375" customWidth="1"/>
    <col min="37" max="37" width="27.28515625" customWidth="1"/>
    <col min="38" max="38" width="23.7109375" customWidth="1"/>
  </cols>
  <sheetData>
    <row r="1" spans="1:206" s="163" customFormat="1" ht="20.25" x14ac:dyDescent="0.2">
      <c r="A1" s="162"/>
      <c r="B1" s="162"/>
      <c r="C1" s="162"/>
      <c r="D1" s="162"/>
      <c r="E1" s="165" t="s">
        <v>198</v>
      </c>
      <c r="F1" s="259">
        <v>42893</v>
      </c>
      <c r="G1" s="216"/>
      <c r="H1" s="216"/>
      <c r="I1" s="216"/>
      <c r="J1" s="164"/>
      <c r="K1" s="164"/>
      <c r="L1" s="164"/>
      <c r="M1" s="164"/>
      <c r="N1" s="164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/>
    </row>
    <row r="2" spans="1:206" s="163" customFormat="1" ht="20.25" x14ac:dyDescent="0.2">
      <c r="A2" s="162"/>
      <c r="B2" s="162"/>
      <c r="C2" s="162"/>
      <c r="D2" s="162"/>
      <c r="E2" s="165" t="s">
        <v>199</v>
      </c>
      <c r="F2" s="167"/>
      <c r="G2" s="167"/>
      <c r="H2" s="167"/>
      <c r="I2" s="167"/>
      <c r="J2" s="164"/>
      <c r="K2" s="164"/>
      <c r="L2" s="164"/>
      <c r="M2" s="164"/>
      <c r="N2" s="164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/>
      <c r="AL2" s="162"/>
    </row>
    <row r="3" spans="1:206" s="163" customFormat="1" ht="20.25" x14ac:dyDescent="0.2">
      <c r="A3" s="162"/>
      <c r="B3" s="162"/>
      <c r="C3" s="162"/>
      <c r="D3" s="162"/>
      <c r="E3" s="165" t="s">
        <v>200</v>
      </c>
      <c r="F3" s="216"/>
      <c r="G3" s="216"/>
      <c r="H3" s="216"/>
      <c r="I3" s="216"/>
      <c r="J3" s="216"/>
      <c r="K3" s="216"/>
      <c r="L3" s="216"/>
      <c r="M3" s="216"/>
      <c r="N3" s="216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62"/>
    </row>
    <row r="4" spans="1:206" s="161" customFormat="1" ht="21" thickBot="1" x14ac:dyDescent="0.25">
      <c r="A4" s="162"/>
      <c r="B4" s="162"/>
      <c r="C4" s="162"/>
      <c r="D4" s="162"/>
      <c r="E4" s="166" t="s">
        <v>201</v>
      </c>
      <c r="F4" s="217"/>
      <c r="G4" s="217"/>
      <c r="H4" s="217"/>
      <c r="I4" s="217"/>
      <c r="J4" s="217"/>
      <c r="K4" s="217"/>
      <c r="L4" s="217"/>
      <c r="M4" s="217"/>
      <c r="N4" s="217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</row>
    <row r="5" spans="1:206" s="109" customFormat="1" ht="27.75" customHeight="1" thickBot="1" x14ac:dyDescent="0.2">
      <c r="A5" s="230" t="s">
        <v>163</v>
      </c>
      <c r="B5" s="228" t="s">
        <v>117</v>
      </c>
      <c r="C5" s="248" t="s">
        <v>119</v>
      </c>
      <c r="D5" s="249"/>
      <c r="E5" s="218" t="s">
        <v>121</v>
      </c>
      <c r="F5" s="230" t="s">
        <v>120</v>
      </c>
      <c r="G5" s="231"/>
      <c r="H5" s="230" t="s">
        <v>1</v>
      </c>
      <c r="I5" s="232"/>
      <c r="J5" s="232"/>
      <c r="K5" s="232"/>
      <c r="L5" s="232"/>
      <c r="M5" s="232"/>
      <c r="N5" s="228"/>
      <c r="O5" s="257" t="s">
        <v>2</v>
      </c>
      <c r="P5" s="220" t="s">
        <v>167</v>
      </c>
      <c r="Q5" s="236" t="s">
        <v>166</v>
      </c>
      <c r="R5" s="250" t="s">
        <v>3</v>
      </c>
      <c r="S5" s="251"/>
      <c r="T5" s="252"/>
      <c r="U5" s="250" t="s">
        <v>4</v>
      </c>
      <c r="V5" s="251"/>
      <c r="W5" s="252"/>
      <c r="X5" s="244" t="s">
        <v>140</v>
      </c>
      <c r="Y5" s="230" t="s">
        <v>5</v>
      </c>
      <c r="Z5" s="253"/>
      <c r="AA5" s="254"/>
      <c r="AB5" s="246" t="s">
        <v>141</v>
      </c>
      <c r="AC5" s="242" t="s">
        <v>192</v>
      </c>
      <c r="AD5" s="244" t="s">
        <v>150</v>
      </c>
      <c r="AE5" s="244" t="s">
        <v>142</v>
      </c>
      <c r="AF5" s="239" t="s">
        <v>118</v>
      </c>
      <c r="AG5" s="240"/>
      <c r="AH5" s="240"/>
      <c r="AI5" s="240"/>
      <c r="AJ5" s="241"/>
      <c r="AK5" s="255" t="s">
        <v>26</v>
      </c>
      <c r="AL5" s="256"/>
      <c r="GX5" s="110">
        <v>6</v>
      </c>
    </row>
    <row r="6" spans="1:206" s="109" customFormat="1" ht="104.25" customHeight="1" thickBot="1" x14ac:dyDescent="0.2">
      <c r="A6" s="238"/>
      <c r="B6" s="229"/>
      <c r="C6" s="113" t="s">
        <v>154</v>
      </c>
      <c r="D6" s="114" t="s">
        <v>155</v>
      </c>
      <c r="E6" s="219"/>
      <c r="F6" s="115" t="s">
        <v>6</v>
      </c>
      <c r="G6" s="116" t="s">
        <v>7</v>
      </c>
      <c r="H6" s="117" t="s">
        <v>8</v>
      </c>
      <c r="I6" s="118" t="s">
        <v>9</v>
      </c>
      <c r="J6" s="119" t="s">
        <v>136</v>
      </c>
      <c r="K6" s="120" t="s">
        <v>137</v>
      </c>
      <c r="L6" s="168" t="s">
        <v>203</v>
      </c>
      <c r="M6" s="121" t="s">
        <v>138</v>
      </c>
      <c r="N6" s="122" t="s">
        <v>10</v>
      </c>
      <c r="O6" s="258"/>
      <c r="P6" s="221"/>
      <c r="Q6" s="237"/>
      <c r="R6" s="123" t="s">
        <v>11</v>
      </c>
      <c r="S6" s="124" t="s">
        <v>12</v>
      </c>
      <c r="T6" s="116" t="s">
        <v>13</v>
      </c>
      <c r="U6" s="125" t="s">
        <v>14</v>
      </c>
      <c r="V6" s="126" t="s">
        <v>15</v>
      </c>
      <c r="W6" s="127" t="s">
        <v>16</v>
      </c>
      <c r="X6" s="245"/>
      <c r="Y6" s="125" t="s">
        <v>17</v>
      </c>
      <c r="Z6" s="126" t="s">
        <v>18</v>
      </c>
      <c r="AA6" s="127" t="s">
        <v>19</v>
      </c>
      <c r="AB6" s="247"/>
      <c r="AC6" s="243"/>
      <c r="AD6" s="245"/>
      <c r="AE6" s="245"/>
      <c r="AF6" s="128" t="s">
        <v>20</v>
      </c>
      <c r="AG6" s="129" t="s">
        <v>21</v>
      </c>
      <c r="AH6" s="129" t="s">
        <v>22</v>
      </c>
      <c r="AI6" s="129" t="s">
        <v>23</v>
      </c>
      <c r="AJ6" s="130" t="s">
        <v>24</v>
      </c>
      <c r="AK6" s="131" t="s">
        <v>25</v>
      </c>
      <c r="AL6" s="132" t="s">
        <v>139</v>
      </c>
      <c r="GX6" s="110">
        <v>9</v>
      </c>
    </row>
    <row r="7" spans="1:206" s="144" customFormat="1" ht="265.5" customHeight="1" x14ac:dyDescent="0.2">
      <c r="A7" s="223"/>
      <c r="B7" s="226" t="s">
        <v>247</v>
      </c>
      <c r="C7" s="72" t="s">
        <v>76</v>
      </c>
      <c r="D7" s="107" t="s">
        <v>169</v>
      </c>
      <c r="E7" s="88" t="s">
        <v>170</v>
      </c>
      <c r="F7" s="89" t="s">
        <v>151</v>
      </c>
      <c r="G7" s="90"/>
      <c r="H7" s="134">
        <v>0</v>
      </c>
      <c r="I7" s="100">
        <v>0</v>
      </c>
      <c r="J7" s="71">
        <v>0</v>
      </c>
      <c r="K7" s="101">
        <v>1</v>
      </c>
      <c r="L7" s="102">
        <v>0</v>
      </c>
      <c r="M7" s="103">
        <v>0</v>
      </c>
      <c r="N7" s="173">
        <f>SUM(H7:M7)</f>
        <v>1</v>
      </c>
      <c r="O7" s="146">
        <v>8</v>
      </c>
      <c r="P7" s="147">
        <v>0</v>
      </c>
      <c r="Q7" s="148">
        <v>0</v>
      </c>
      <c r="R7" s="171" t="s">
        <v>165</v>
      </c>
      <c r="S7" s="73" t="s">
        <v>165</v>
      </c>
      <c r="T7" s="73" t="s">
        <v>165</v>
      </c>
      <c r="U7" s="171">
        <v>1</v>
      </c>
      <c r="V7" s="66">
        <v>0</v>
      </c>
      <c r="W7" s="88">
        <v>0</v>
      </c>
      <c r="X7" s="152">
        <f t="shared" ref="X7:X13" si="0">SUM(U7:W7)</f>
        <v>1</v>
      </c>
      <c r="Y7" s="171">
        <v>0</v>
      </c>
      <c r="Z7" s="66">
        <v>2</v>
      </c>
      <c r="AA7" s="88">
        <v>0</v>
      </c>
      <c r="AB7" s="152">
        <f t="shared" ref="AB7:AB13" si="1">SUM(Y7,Z7,AA7)</f>
        <v>2</v>
      </c>
      <c r="AC7" s="152">
        <f t="shared" ref="AC7:AC13" si="2">X7*AB7</f>
        <v>2</v>
      </c>
      <c r="AD7" s="172" t="str">
        <f t="shared" ref="AD7:AD13" si="3">IF(AC7&lt;=2,"IV",IF(AC7&lt;=5,"III",IF(AC7&lt;=8,"II",IF(AC7=9,"I"))))</f>
        <v>IV</v>
      </c>
      <c r="AE7" s="152" t="str">
        <f>IF(AC7&gt;=9,"NO ACEPTABLE",IF(AC7&gt;=6,"IMPORTANTE",IF(AC7&gt;=3,"MODERADO",IF(AC7&lt;=2,"ACEPTABLE"))))</f>
        <v>ACEPTABLE</v>
      </c>
      <c r="AF7" s="153"/>
      <c r="AG7" s="154"/>
      <c r="AH7" s="66"/>
      <c r="AI7" s="66" t="s">
        <v>171</v>
      </c>
      <c r="AJ7" s="88"/>
      <c r="AK7" s="78"/>
      <c r="AL7" s="79"/>
      <c r="GX7" s="145"/>
    </row>
    <row r="8" spans="1:206" s="144" customFormat="1" ht="96.75" customHeight="1" x14ac:dyDescent="0.2">
      <c r="A8" s="223"/>
      <c r="B8" s="226"/>
      <c r="C8" s="72" t="s">
        <v>65</v>
      </c>
      <c r="D8" s="107" t="s">
        <v>172</v>
      </c>
      <c r="E8" s="88" t="s">
        <v>173</v>
      </c>
      <c r="F8" s="89" t="s">
        <v>151</v>
      </c>
      <c r="G8" s="90"/>
      <c r="H8" s="133">
        <v>0</v>
      </c>
      <c r="I8" s="91">
        <v>0</v>
      </c>
      <c r="J8" s="70">
        <v>0</v>
      </c>
      <c r="K8" s="92">
        <v>1</v>
      </c>
      <c r="L8" s="93">
        <v>0</v>
      </c>
      <c r="M8" s="94">
        <v>0</v>
      </c>
      <c r="N8" s="170">
        <f t="shared" ref="N8:N13" si="4">SUM(H8:M8)</f>
        <v>1</v>
      </c>
      <c r="O8" s="146">
        <v>5</v>
      </c>
      <c r="P8" s="147">
        <v>0</v>
      </c>
      <c r="Q8" s="148">
        <v>0</v>
      </c>
      <c r="R8" s="65" t="s">
        <v>165</v>
      </c>
      <c r="S8" s="149" t="s">
        <v>165</v>
      </c>
      <c r="T8" s="149" t="s">
        <v>165</v>
      </c>
      <c r="U8" s="65">
        <v>1</v>
      </c>
      <c r="V8" s="98">
        <v>0</v>
      </c>
      <c r="W8" s="75">
        <v>0</v>
      </c>
      <c r="X8" s="150">
        <f t="shared" si="0"/>
        <v>1</v>
      </c>
      <c r="Y8" s="65">
        <v>0</v>
      </c>
      <c r="Z8" s="98">
        <v>2</v>
      </c>
      <c r="AA8" s="75">
        <v>0</v>
      </c>
      <c r="AB8" s="150">
        <f t="shared" si="1"/>
        <v>2</v>
      </c>
      <c r="AC8" s="150">
        <f t="shared" si="2"/>
        <v>2</v>
      </c>
      <c r="AD8" s="151" t="str">
        <f t="shared" si="3"/>
        <v>IV</v>
      </c>
      <c r="AE8" s="152" t="s">
        <v>86</v>
      </c>
      <c r="AF8" s="153"/>
      <c r="AG8" s="154"/>
      <c r="AH8" s="66" t="s">
        <v>174</v>
      </c>
      <c r="AI8" s="66" t="s">
        <v>175</v>
      </c>
      <c r="AJ8" s="88"/>
      <c r="AK8" s="78"/>
      <c r="AL8" s="79"/>
      <c r="GX8" s="145"/>
    </row>
    <row r="9" spans="1:206" s="160" customFormat="1" ht="310.5" customHeight="1" x14ac:dyDescent="0.2">
      <c r="A9" s="223"/>
      <c r="B9" s="226"/>
      <c r="C9" s="69" t="s">
        <v>156</v>
      </c>
      <c r="D9" s="108" t="s">
        <v>176</v>
      </c>
      <c r="E9" s="75" t="s">
        <v>177</v>
      </c>
      <c r="F9" s="99" t="s">
        <v>151</v>
      </c>
      <c r="G9" s="68"/>
      <c r="H9" s="133">
        <v>0</v>
      </c>
      <c r="I9" s="91">
        <v>0</v>
      </c>
      <c r="J9" s="70">
        <v>0</v>
      </c>
      <c r="K9" s="92">
        <v>1</v>
      </c>
      <c r="L9" s="93">
        <v>0</v>
      </c>
      <c r="M9" s="94">
        <v>0</v>
      </c>
      <c r="N9" s="170">
        <f t="shared" si="4"/>
        <v>1</v>
      </c>
      <c r="O9" s="155">
        <v>8</v>
      </c>
      <c r="P9" s="156">
        <v>0</v>
      </c>
      <c r="Q9" s="157">
        <v>0</v>
      </c>
      <c r="R9" s="65" t="s">
        <v>165</v>
      </c>
      <c r="S9" s="149" t="s">
        <v>165</v>
      </c>
      <c r="T9" s="149" t="s">
        <v>165</v>
      </c>
      <c r="U9" s="65">
        <v>1</v>
      </c>
      <c r="V9" s="98">
        <v>0</v>
      </c>
      <c r="W9" s="75">
        <v>0</v>
      </c>
      <c r="X9" s="150">
        <f t="shared" si="0"/>
        <v>1</v>
      </c>
      <c r="Y9" s="65">
        <v>0</v>
      </c>
      <c r="Z9" s="98">
        <v>2</v>
      </c>
      <c r="AA9" s="75">
        <v>0</v>
      </c>
      <c r="AB9" s="150">
        <f t="shared" si="1"/>
        <v>2</v>
      </c>
      <c r="AC9" s="150">
        <f t="shared" si="2"/>
        <v>2</v>
      </c>
      <c r="AD9" s="151" t="str">
        <f t="shared" si="3"/>
        <v>IV</v>
      </c>
      <c r="AE9" s="150" t="str">
        <f>IF(AC9&gt;=9,"NO ACEPTABLE",IF(AC9&gt;=6,"IMPORTANTE",IF(AC9&gt;=3,"MODERADO",IF(AC9&lt;=2,"ACEPTABLE"))))</f>
        <v>ACEPTABLE</v>
      </c>
      <c r="AF9" s="158"/>
      <c r="AG9" s="159"/>
      <c r="AH9" s="98" t="s">
        <v>178</v>
      </c>
      <c r="AI9" s="98" t="s">
        <v>179</v>
      </c>
      <c r="AJ9" s="75"/>
      <c r="AK9" s="104"/>
      <c r="AL9" s="105"/>
    </row>
    <row r="10" spans="1:206" s="160" customFormat="1" ht="204" x14ac:dyDescent="0.2">
      <c r="A10" s="223"/>
      <c r="B10" s="226"/>
      <c r="C10" s="69" t="s">
        <v>232</v>
      </c>
      <c r="D10" s="108" t="s">
        <v>195</v>
      </c>
      <c r="E10" s="75" t="s">
        <v>182</v>
      </c>
      <c r="F10" s="99" t="s">
        <v>151</v>
      </c>
      <c r="G10" s="68"/>
      <c r="H10" s="133">
        <v>0</v>
      </c>
      <c r="I10" s="91">
        <v>0</v>
      </c>
      <c r="J10" s="70">
        <v>0</v>
      </c>
      <c r="K10" s="92">
        <v>1</v>
      </c>
      <c r="L10" s="93">
        <v>0</v>
      </c>
      <c r="M10" s="94">
        <v>0</v>
      </c>
      <c r="N10" s="170">
        <f t="shared" si="4"/>
        <v>1</v>
      </c>
      <c r="O10" s="155">
        <v>8</v>
      </c>
      <c r="P10" s="156">
        <v>0</v>
      </c>
      <c r="Q10" s="157">
        <v>0</v>
      </c>
      <c r="R10" s="65" t="s">
        <v>165</v>
      </c>
      <c r="S10" s="149" t="s">
        <v>165</v>
      </c>
      <c r="T10" s="149" t="s">
        <v>165</v>
      </c>
      <c r="U10" s="65">
        <v>1</v>
      </c>
      <c r="V10" s="98">
        <v>0</v>
      </c>
      <c r="W10" s="75">
        <v>0</v>
      </c>
      <c r="X10" s="150">
        <f t="shared" si="0"/>
        <v>1</v>
      </c>
      <c r="Y10" s="65">
        <v>0</v>
      </c>
      <c r="Z10" s="98">
        <v>0</v>
      </c>
      <c r="AA10" s="75">
        <v>3</v>
      </c>
      <c r="AB10" s="150">
        <f t="shared" si="1"/>
        <v>3</v>
      </c>
      <c r="AC10" s="150">
        <f t="shared" si="2"/>
        <v>3</v>
      </c>
      <c r="AD10" s="151" t="str">
        <f t="shared" si="3"/>
        <v>III</v>
      </c>
      <c r="AE10" s="150" t="str">
        <f>IF(AC10&gt;=9,"NO ACEPTABLE",IF(AC10&gt;=6,"IMPORTANTE",IF(AC10&gt;=3,"MODERADO",IF(AC10&lt;=2,"ACEPTABLE"))))</f>
        <v>MODERADO</v>
      </c>
      <c r="AF10" s="158"/>
      <c r="AG10" s="159"/>
      <c r="AH10" s="98" t="s">
        <v>183</v>
      </c>
      <c r="AI10" s="98" t="s">
        <v>196</v>
      </c>
      <c r="AJ10" s="75"/>
      <c r="AK10" s="104"/>
      <c r="AL10" s="105"/>
    </row>
    <row r="11" spans="1:206" s="160" customFormat="1" ht="127.5" x14ac:dyDescent="0.2">
      <c r="A11" s="223"/>
      <c r="B11" s="226"/>
      <c r="C11" s="69" t="s">
        <v>215</v>
      </c>
      <c r="D11" s="108" t="s">
        <v>216</v>
      </c>
      <c r="E11" s="75" t="s">
        <v>217</v>
      </c>
      <c r="F11" s="99"/>
      <c r="G11" s="77" t="s">
        <v>151</v>
      </c>
      <c r="H11" s="133">
        <v>0</v>
      </c>
      <c r="I11" s="91">
        <v>0</v>
      </c>
      <c r="J11" s="70">
        <v>0</v>
      </c>
      <c r="K11" s="92">
        <v>1</v>
      </c>
      <c r="L11" s="93">
        <v>0</v>
      </c>
      <c r="M11" s="94">
        <v>0</v>
      </c>
      <c r="N11" s="170">
        <f t="shared" si="4"/>
        <v>1</v>
      </c>
      <c r="O11" s="155">
        <v>3</v>
      </c>
      <c r="P11" s="156">
        <v>0</v>
      </c>
      <c r="Q11" s="157">
        <v>0</v>
      </c>
      <c r="R11" s="65" t="s">
        <v>165</v>
      </c>
      <c r="S11" s="149" t="s">
        <v>165</v>
      </c>
      <c r="T11" s="149" t="s">
        <v>165</v>
      </c>
      <c r="U11" s="65">
        <v>1</v>
      </c>
      <c r="V11" s="98">
        <v>0</v>
      </c>
      <c r="W11" s="75">
        <v>0</v>
      </c>
      <c r="X11" s="150">
        <f t="shared" si="0"/>
        <v>1</v>
      </c>
      <c r="Y11" s="65">
        <v>0</v>
      </c>
      <c r="Z11" s="98">
        <v>0</v>
      </c>
      <c r="AA11" s="75">
        <v>3</v>
      </c>
      <c r="AB11" s="150">
        <f t="shared" si="1"/>
        <v>3</v>
      </c>
      <c r="AC11" s="150">
        <f t="shared" si="2"/>
        <v>3</v>
      </c>
      <c r="AD11" s="151" t="str">
        <f t="shared" si="3"/>
        <v>III</v>
      </c>
      <c r="AE11" s="150" t="str">
        <f>IF(AC11&gt;=9,"NO ACEPTABLE",IF(AC11&gt;=6,"IMPORTANTE",IF(AC11&gt;=3,"MODERADO",IF(AC11&lt;=2,"ACEPTABLE"))))</f>
        <v>MODERADO</v>
      </c>
      <c r="AF11" s="158"/>
      <c r="AG11" s="159"/>
      <c r="AH11" s="98" t="s">
        <v>219</v>
      </c>
      <c r="AI11" s="98" t="s">
        <v>218</v>
      </c>
      <c r="AJ11" s="75"/>
      <c r="AK11" s="104"/>
      <c r="AL11" s="105"/>
    </row>
    <row r="12" spans="1:206" s="160" customFormat="1" ht="165.75" x14ac:dyDescent="0.2">
      <c r="A12" s="223"/>
      <c r="B12" s="226"/>
      <c r="C12" s="69" t="s">
        <v>153</v>
      </c>
      <c r="D12" s="108" t="s">
        <v>185</v>
      </c>
      <c r="E12" s="75" t="s">
        <v>186</v>
      </c>
      <c r="F12" s="99" t="s">
        <v>151</v>
      </c>
      <c r="G12" s="68"/>
      <c r="H12" s="133">
        <v>0</v>
      </c>
      <c r="I12" s="91">
        <v>0</v>
      </c>
      <c r="J12" s="70">
        <v>0</v>
      </c>
      <c r="K12" s="92">
        <v>1</v>
      </c>
      <c r="L12" s="93">
        <v>0</v>
      </c>
      <c r="M12" s="94">
        <v>0</v>
      </c>
      <c r="N12" s="170">
        <f>SUM(H12:M12)</f>
        <v>1</v>
      </c>
      <c r="O12" s="155">
        <v>8</v>
      </c>
      <c r="P12" s="156">
        <v>0</v>
      </c>
      <c r="Q12" s="157">
        <v>0</v>
      </c>
      <c r="R12" s="65" t="s">
        <v>165</v>
      </c>
      <c r="S12" s="149" t="s">
        <v>165</v>
      </c>
      <c r="T12" s="149" t="s">
        <v>165</v>
      </c>
      <c r="U12" s="65">
        <v>1</v>
      </c>
      <c r="V12" s="98">
        <v>0</v>
      </c>
      <c r="W12" s="75">
        <v>0</v>
      </c>
      <c r="X12" s="150">
        <f t="shared" si="0"/>
        <v>1</v>
      </c>
      <c r="Y12" s="65">
        <v>0</v>
      </c>
      <c r="Z12" s="98">
        <v>0</v>
      </c>
      <c r="AA12" s="75">
        <v>3</v>
      </c>
      <c r="AB12" s="150">
        <f t="shared" si="1"/>
        <v>3</v>
      </c>
      <c r="AC12" s="150">
        <f t="shared" si="2"/>
        <v>3</v>
      </c>
      <c r="AD12" s="151" t="str">
        <f t="shared" si="3"/>
        <v>III</v>
      </c>
      <c r="AE12" s="150" t="str">
        <f>IF(AC12&gt;=9,"NO ACEPTABLE",IF(AC12&gt;=6,"IMPORTANTE",IF(AC12&gt;=3,"MODERADO",IF(AC12&lt;=2,"ACEPTABLE"))))</f>
        <v>MODERADO</v>
      </c>
      <c r="AF12" s="158"/>
      <c r="AG12" s="159"/>
      <c r="AH12" s="98"/>
      <c r="AI12" s="98" t="s">
        <v>187</v>
      </c>
      <c r="AJ12" s="75"/>
      <c r="AK12" s="104"/>
      <c r="AL12" s="105"/>
    </row>
    <row r="13" spans="1:206" s="160" customFormat="1" ht="165.75" x14ac:dyDescent="0.2">
      <c r="A13" s="224"/>
      <c r="B13" s="227"/>
      <c r="C13" s="69" t="s">
        <v>161</v>
      </c>
      <c r="D13" s="108" t="s">
        <v>188</v>
      </c>
      <c r="E13" s="75" t="s">
        <v>189</v>
      </c>
      <c r="F13" s="99" t="s">
        <v>151</v>
      </c>
      <c r="G13" s="68"/>
      <c r="H13" s="133">
        <v>0</v>
      </c>
      <c r="I13" s="91">
        <v>0</v>
      </c>
      <c r="J13" s="70">
        <v>0</v>
      </c>
      <c r="K13" s="92">
        <v>1</v>
      </c>
      <c r="L13" s="93">
        <v>0</v>
      </c>
      <c r="M13" s="94">
        <v>0</v>
      </c>
      <c r="N13" s="170">
        <f t="shared" si="4"/>
        <v>1</v>
      </c>
      <c r="O13" s="155">
        <v>8</v>
      </c>
      <c r="P13" s="156">
        <v>0</v>
      </c>
      <c r="Q13" s="157">
        <v>0</v>
      </c>
      <c r="R13" s="65" t="s">
        <v>165</v>
      </c>
      <c r="S13" s="149" t="s">
        <v>165</v>
      </c>
      <c r="T13" s="149" t="s">
        <v>165</v>
      </c>
      <c r="U13" s="65">
        <v>0</v>
      </c>
      <c r="V13" s="98">
        <v>2</v>
      </c>
      <c r="W13" s="75">
        <v>0</v>
      </c>
      <c r="X13" s="150">
        <f t="shared" si="0"/>
        <v>2</v>
      </c>
      <c r="Y13" s="65">
        <v>0</v>
      </c>
      <c r="Z13" s="98">
        <v>0</v>
      </c>
      <c r="AA13" s="75">
        <v>3</v>
      </c>
      <c r="AB13" s="150">
        <f t="shared" si="1"/>
        <v>3</v>
      </c>
      <c r="AC13" s="150">
        <f t="shared" si="2"/>
        <v>6</v>
      </c>
      <c r="AD13" s="151" t="str">
        <f t="shared" si="3"/>
        <v>II</v>
      </c>
      <c r="AE13" s="150" t="str">
        <f>IF(AC13&gt;=9,"NO ACEPTABLE",IF(AC13&gt;=6,"IMPORTANTE",IF(AC13&gt;=3,"MODERADO",IF(AC13&lt;=2,"ACEPTABLE"))))</f>
        <v>IMPORTANTE</v>
      </c>
      <c r="AF13" s="158"/>
      <c r="AG13" s="159"/>
      <c r="AH13" s="98" t="s">
        <v>190</v>
      </c>
      <c r="AI13" s="98" t="s">
        <v>191</v>
      </c>
      <c r="AJ13" s="75"/>
      <c r="AK13" s="104"/>
      <c r="AL13" s="105"/>
    </row>
  </sheetData>
  <mergeCells count="24">
    <mergeCell ref="F1:I1"/>
    <mergeCell ref="F3:N3"/>
    <mergeCell ref="F4:N4"/>
    <mergeCell ref="A5:A6"/>
    <mergeCell ref="B5:B6"/>
    <mergeCell ref="C5:D5"/>
    <mergeCell ref="E5:E6"/>
    <mergeCell ref="F5:G5"/>
    <mergeCell ref="H5:N5"/>
    <mergeCell ref="AK5:AL5"/>
    <mergeCell ref="A7:A13"/>
    <mergeCell ref="B7:B13"/>
    <mergeCell ref="Y5:AA5"/>
    <mergeCell ref="AB5:AB6"/>
    <mergeCell ref="AC5:AC6"/>
    <mergeCell ref="AD5:AD6"/>
    <mergeCell ref="AE5:AE6"/>
    <mergeCell ref="AF5:AJ5"/>
    <mergeCell ref="O5:O6"/>
    <mergeCell ref="P5:P6"/>
    <mergeCell ref="Q5:Q6"/>
    <mergeCell ref="R5:T5"/>
    <mergeCell ref="U5:W5"/>
    <mergeCell ref="X5:X6"/>
  </mergeCells>
  <conditionalFormatting sqref="AD7:AD13">
    <cfRule type="cellIs" dxfId="15" priority="1" operator="equal">
      <formula>"IV"</formula>
    </cfRule>
    <cfRule type="cellIs" dxfId="14" priority="2" operator="equal">
      <formula>"III"</formula>
    </cfRule>
    <cfRule type="cellIs" dxfId="13" priority="3" operator="equal">
      <formula>"II"</formula>
    </cfRule>
    <cfRule type="cellIs" dxfId="12" priority="4" operator="equal">
      <formula>"I"</formula>
    </cfRule>
  </conditionalFormatting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Brush" shapeId="25601" r:id="rId3">
          <objectPr defaultSize="0" autoFill="0" autoLine="0" autoPict="0" r:id="rId4">
            <anchor moveWithCells="1" sizeWithCells="1">
              <from>
                <xdr:col>26</xdr:col>
                <xdr:colOff>0</xdr:colOff>
                <xdr:row>4</xdr:row>
                <xdr:rowOff>0</xdr:rowOff>
              </from>
              <to>
                <xdr:col>26</xdr:col>
                <xdr:colOff>0</xdr:colOff>
                <xdr:row>4</xdr:row>
                <xdr:rowOff>0</xdr:rowOff>
              </to>
            </anchor>
          </objectPr>
        </oleObject>
      </mc:Choice>
      <mc:Fallback>
        <oleObject progId="PBrush" shapeId="25601" r:id="rId3"/>
      </mc:Fallback>
    </mc:AlternateContent>
  </oleObjec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Instrucciones!$N$24:$N$27</xm:f>
          </x14:formula1>
          <xm:sqref>Y7:AA13</xm:sqref>
        </x14:dataValidation>
        <x14:dataValidation type="list" allowBlank="1" showInputMessage="1" showErrorMessage="1">
          <x14:formula1>
            <xm:f>Instrucciones!$N$17:$N$20</xm:f>
          </x14:formula1>
          <xm:sqref>U7:W13</xm:sqref>
        </x14:dataValidation>
        <x14:dataValidation type="list" allowBlank="1" showInputMessage="1" showErrorMessage="1">
          <x14:formula1>
            <xm:f>Instrucciones!$I$62:$I$75</xm:f>
          </x14:formula1>
          <xm:sqref>C7:C13</xm:sqref>
        </x14:dataValidation>
      </x14:dataValidations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X12"/>
  <sheetViews>
    <sheetView zoomScale="70" zoomScaleNormal="70" workbookViewId="0">
      <pane xSplit="4" ySplit="6" topLeftCell="E7" activePane="bottomRight" state="frozen"/>
      <selection pane="topRight" activeCell="E1" sqref="E1"/>
      <selection pane="bottomLeft" activeCell="A7" sqref="A7"/>
      <selection pane="bottomRight" sqref="A1:XFD1048576"/>
    </sheetView>
  </sheetViews>
  <sheetFormatPr baseColWidth="10" defaultRowHeight="12.75" x14ac:dyDescent="0.2"/>
  <cols>
    <col min="1" max="1" width="7.7109375" customWidth="1"/>
    <col min="2" max="2" width="18.7109375" customWidth="1"/>
    <col min="3" max="3" width="13" customWidth="1"/>
    <col min="4" max="4" width="20.28515625" customWidth="1"/>
    <col min="5" max="5" width="27.7109375" customWidth="1"/>
    <col min="6" max="6" width="8.140625" customWidth="1"/>
    <col min="7" max="7" width="8.42578125" customWidth="1"/>
    <col min="8" max="8" width="7.140625" customWidth="1"/>
    <col min="9" max="10" width="6.28515625" customWidth="1"/>
    <col min="11" max="11" width="6" customWidth="1"/>
    <col min="12" max="12" width="6.28515625" customWidth="1"/>
    <col min="13" max="13" width="7.140625" customWidth="1"/>
    <col min="14" max="14" width="6.5703125" customWidth="1"/>
    <col min="15" max="15" width="15.28515625" customWidth="1"/>
    <col min="16" max="16" width="11.28515625" customWidth="1"/>
    <col min="17" max="17" width="11.42578125" customWidth="1"/>
    <col min="18" max="18" width="18.28515625" customWidth="1"/>
    <col min="19" max="19" width="12.85546875" customWidth="1"/>
    <col min="20" max="20" width="15.5703125" customWidth="1"/>
    <col min="21" max="30" width="8.7109375" customWidth="1"/>
    <col min="31" max="31" width="15.28515625" customWidth="1"/>
    <col min="34" max="35" width="34.7109375" customWidth="1"/>
    <col min="37" max="37" width="27.28515625" customWidth="1"/>
    <col min="38" max="38" width="23.7109375" customWidth="1"/>
  </cols>
  <sheetData>
    <row r="1" spans="1:206" s="163" customFormat="1" ht="20.25" x14ac:dyDescent="0.2">
      <c r="A1" s="162"/>
      <c r="B1" s="162"/>
      <c r="C1" s="162"/>
      <c r="D1" s="162"/>
      <c r="E1" s="165" t="s">
        <v>198</v>
      </c>
      <c r="F1" s="259">
        <v>42893</v>
      </c>
      <c r="G1" s="216"/>
      <c r="H1" s="216"/>
      <c r="I1" s="216"/>
      <c r="J1" s="164"/>
      <c r="K1" s="164"/>
      <c r="L1" s="164"/>
      <c r="M1" s="164"/>
      <c r="N1" s="164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/>
    </row>
    <row r="2" spans="1:206" s="163" customFormat="1" ht="20.25" x14ac:dyDescent="0.2">
      <c r="A2" s="162"/>
      <c r="B2" s="162"/>
      <c r="C2" s="162"/>
      <c r="D2" s="162"/>
      <c r="E2" s="165" t="s">
        <v>199</v>
      </c>
      <c r="F2" s="167"/>
      <c r="G2" s="167"/>
      <c r="H2" s="167"/>
      <c r="I2" s="167"/>
      <c r="J2" s="164"/>
      <c r="K2" s="164"/>
      <c r="L2" s="164"/>
      <c r="M2" s="164"/>
      <c r="N2" s="164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/>
      <c r="AL2" s="162"/>
    </row>
    <row r="3" spans="1:206" s="163" customFormat="1" ht="20.25" x14ac:dyDescent="0.2">
      <c r="A3" s="162"/>
      <c r="B3" s="162"/>
      <c r="C3" s="162"/>
      <c r="D3" s="162"/>
      <c r="E3" s="165" t="s">
        <v>200</v>
      </c>
      <c r="F3" s="216"/>
      <c r="G3" s="216"/>
      <c r="H3" s="216"/>
      <c r="I3" s="216"/>
      <c r="J3" s="216"/>
      <c r="K3" s="216"/>
      <c r="L3" s="216"/>
      <c r="M3" s="216"/>
      <c r="N3" s="216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62"/>
    </row>
    <row r="4" spans="1:206" s="161" customFormat="1" ht="21" thickBot="1" x14ac:dyDescent="0.25">
      <c r="A4" s="162"/>
      <c r="B4" s="162"/>
      <c r="C4" s="162"/>
      <c r="D4" s="162"/>
      <c r="E4" s="166" t="s">
        <v>201</v>
      </c>
      <c r="F4" s="217"/>
      <c r="G4" s="217"/>
      <c r="H4" s="217"/>
      <c r="I4" s="217"/>
      <c r="J4" s="217"/>
      <c r="K4" s="217"/>
      <c r="L4" s="217"/>
      <c r="M4" s="217"/>
      <c r="N4" s="217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</row>
    <row r="5" spans="1:206" s="109" customFormat="1" ht="27.75" customHeight="1" thickBot="1" x14ac:dyDescent="0.2">
      <c r="A5" s="230" t="s">
        <v>163</v>
      </c>
      <c r="B5" s="228" t="s">
        <v>117</v>
      </c>
      <c r="C5" s="248" t="s">
        <v>119</v>
      </c>
      <c r="D5" s="249"/>
      <c r="E5" s="218" t="s">
        <v>121</v>
      </c>
      <c r="F5" s="230" t="s">
        <v>120</v>
      </c>
      <c r="G5" s="231"/>
      <c r="H5" s="230" t="s">
        <v>1</v>
      </c>
      <c r="I5" s="232"/>
      <c r="J5" s="232"/>
      <c r="K5" s="232"/>
      <c r="L5" s="232"/>
      <c r="M5" s="232"/>
      <c r="N5" s="228"/>
      <c r="O5" s="257" t="s">
        <v>2</v>
      </c>
      <c r="P5" s="220" t="s">
        <v>167</v>
      </c>
      <c r="Q5" s="236" t="s">
        <v>166</v>
      </c>
      <c r="R5" s="250" t="s">
        <v>3</v>
      </c>
      <c r="S5" s="251"/>
      <c r="T5" s="252"/>
      <c r="U5" s="250" t="s">
        <v>4</v>
      </c>
      <c r="V5" s="251"/>
      <c r="W5" s="252"/>
      <c r="X5" s="244" t="s">
        <v>140</v>
      </c>
      <c r="Y5" s="230" t="s">
        <v>5</v>
      </c>
      <c r="Z5" s="253"/>
      <c r="AA5" s="254"/>
      <c r="AB5" s="246" t="s">
        <v>141</v>
      </c>
      <c r="AC5" s="242" t="s">
        <v>192</v>
      </c>
      <c r="AD5" s="244" t="s">
        <v>150</v>
      </c>
      <c r="AE5" s="244" t="s">
        <v>142</v>
      </c>
      <c r="AF5" s="239" t="s">
        <v>118</v>
      </c>
      <c r="AG5" s="240"/>
      <c r="AH5" s="240"/>
      <c r="AI5" s="240"/>
      <c r="AJ5" s="241"/>
      <c r="AK5" s="255" t="s">
        <v>26</v>
      </c>
      <c r="AL5" s="256"/>
      <c r="GX5" s="110">
        <v>6</v>
      </c>
    </row>
    <row r="6" spans="1:206" s="109" customFormat="1" ht="104.25" customHeight="1" thickBot="1" x14ac:dyDescent="0.2">
      <c r="A6" s="238"/>
      <c r="B6" s="229"/>
      <c r="C6" s="113" t="s">
        <v>154</v>
      </c>
      <c r="D6" s="114" t="s">
        <v>155</v>
      </c>
      <c r="E6" s="219"/>
      <c r="F6" s="115" t="s">
        <v>6</v>
      </c>
      <c r="G6" s="116" t="s">
        <v>7</v>
      </c>
      <c r="H6" s="117" t="s">
        <v>8</v>
      </c>
      <c r="I6" s="118" t="s">
        <v>9</v>
      </c>
      <c r="J6" s="119" t="s">
        <v>136</v>
      </c>
      <c r="K6" s="120" t="s">
        <v>137</v>
      </c>
      <c r="L6" s="168" t="s">
        <v>203</v>
      </c>
      <c r="M6" s="121" t="s">
        <v>138</v>
      </c>
      <c r="N6" s="122" t="s">
        <v>10</v>
      </c>
      <c r="O6" s="258"/>
      <c r="P6" s="221"/>
      <c r="Q6" s="237"/>
      <c r="R6" s="123" t="s">
        <v>11</v>
      </c>
      <c r="S6" s="124" t="s">
        <v>12</v>
      </c>
      <c r="T6" s="116" t="s">
        <v>13</v>
      </c>
      <c r="U6" s="125" t="s">
        <v>14</v>
      </c>
      <c r="V6" s="126" t="s">
        <v>15</v>
      </c>
      <c r="W6" s="127" t="s">
        <v>16</v>
      </c>
      <c r="X6" s="245"/>
      <c r="Y6" s="125" t="s">
        <v>17</v>
      </c>
      <c r="Z6" s="126" t="s">
        <v>18</v>
      </c>
      <c r="AA6" s="127" t="s">
        <v>19</v>
      </c>
      <c r="AB6" s="247"/>
      <c r="AC6" s="243"/>
      <c r="AD6" s="245"/>
      <c r="AE6" s="245"/>
      <c r="AF6" s="128" t="s">
        <v>20</v>
      </c>
      <c r="AG6" s="129" t="s">
        <v>21</v>
      </c>
      <c r="AH6" s="129" t="s">
        <v>22</v>
      </c>
      <c r="AI6" s="129" t="s">
        <v>23</v>
      </c>
      <c r="AJ6" s="130" t="s">
        <v>24</v>
      </c>
      <c r="AK6" s="131" t="s">
        <v>25</v>
      </c>
      <c r="AL6" s="132" t="s">
        <v>139</v>
      </c>
      <c r="GX6" s="110">
        <v>9</v>
      </c>
    </row>
    <row r="7" spans="1:206" s="144" customFormat="1" ht="265.5" customHeight="1" x14ac:dyDescent="0.2">
      <c r="A7" s="223"/>
      <c r="B7" s="226" t="s">
        <v>248</v>
      </c>
      <c r="C7" s="72" t="s">
        <v>76</v>
      </c>
      <c r="D7" s="107" t="s">
        <v>169</v>
      </c>
      <c r="E7" s="88" t="s">
        <v>170</v>
      </c>
      <c r="F7" s="89" t="s">
        <v>151</v>
      </c>
      <c r="G7" s="90"/>
      <c r="H7" s="134">
        <v>1</v>
      </c>
      <c r="I7" s="100">
        <v>0</v>
      </c>
      <c r="J7" s="71">
        <v>0</v>
      </c>
      <c r="K7" s="101">
        <v>0</v>
      </c>
      <c r="L7" s="102">
        <v>0</v>
      </c>
      <c r="M7" s="103">
        <v>0</v>
      </c>
      <c r="N7" s="173">
        <f>SUM(H7:M7)</f>
        <v>1</v>
      </c>
      <c r="O7" s="146">
        <v>8</v>
      </c>
      <c r="P7" s="147">
        <v>0</v>
      </c>
      <c r="Q7" s="148">
        <v>0</v>
      </c>
      <c r="R7" s="171" t="s">
        <v>165</v>
      </c>
      <c r="S7" s="73" t="s">
        <v>165</v>
      </c>
      <c r="T7" s="73" t="s">
        <v>165</v>
      </c>
      <c r="U7" s="171">
        <v>1</v>
      </c>
      <c r="V7" s="66">
        <v>0</v>
      </c>
      <c r="W7" s="88">
        <v>0</v>
      </c>
      <c r="X7" s="152">
        <f t="shared" ref="X7:X12" si="0">SUM(U7:W7)</f>
        <v>1</v>
      </c>
      <c r="Y7" s="171">
        <v>0</v>
      </c>
      <c r="Z7" s="66">
        <v>2</v>
      </c>
      <c r="AA7" s="88">
        <v>0</v>
      </c>
      <c r="AB7" s="152">
        <f t="shared" ref="AB7:AB12" si="1">SUM(Y7,Z7,AA7)</f>
        <v>2</v>
      </c>
      <c r="AC7" s="152">
        <f t="shared" ref="AC7:AC12" si="2">X7*AB7</f>
        <v>2</v>
      </c>
      <c r="AD7" s="172" t="str">
        <f t="shared" ref="AD7:AD12" si="3">IF(AC7&lt;=2,"IV",IF(AC7&lt;=5,"III",IF(AC7&lt;=8,"II",IF(AC7=9,"I"))))</f>
        <v>IV</v>
      </c>
      <c r="AE7" s="152" t="str">
        <f>IF(AC7&gt;=9,"NO ACEPTABLE",IF(AC7&gt;=6,"IMPORTANTE",IF(AC7&gt;=3,"MODERADO",IF(AC7&lt;=2,"ACEPTABLE"))))</f>
        <v>ACEPTABLE</v>
      </c>
      <c r="AF7" s="153"/>
      <c r="AG7" s="154"/>
      <c r="AH7" s="66"/>
      <c r="AI7" s="66" t="s">
        <v>171</v>
      </c>
      <c r="AJ7" s="88"/>
      <c r="AK7" s="78"/>
      <c r="AL7" s="79"/>
      <c r="GX7" s="145"/>
    </row>
    <row r="8" spans="1:206" s="144" customFormat="1" ht="96.75" customHeight="1" x14ac:dyDescent="0.2">
      <c r="A8" s="223"/>
      <c r="B8" s="226"/>
      <c r="C8" s="72" t="s">
        <v>65</v>
      </c>
      <c r="D8" s="107" t="s">
        <v>172</v>
      </c>
      <c r="E8" s="88" t="s">
        <v>173</v>
      </c>
      <c r="F8" s="89" t="s">
        <v>151</v>
      </c>
      <c r="G8" s="90"/>
      <c r="H8" s="133">
        <v>1</v>
      </c>
      <c r="I8" s="91">
        <v>0</v>
      </c>
      <c r="J8" s="70">
        <v>0</v>
      </c>
      <c r="K8" s="92">
        <v>0</v>
      </c>
      <c r="L8" s="93">
        <v>0</v>
      </c>
      <c r="M8" s="94">
        <v>0</v>
      </c>
      <c r="N8" s="170">
        <f t="shared" ref="N8:N12" si="4">SUM(H8:M8)</f>
        <v>1</v>
      </c>
      <c r="O8" s="146">
        <v>5</v>
      </c>
      <c r="P8" s="147">
        <v>0</v>
      </c>
      <c r="Q8" s="148">
        <v>0</v>
      </c>
      <c r="R8" s="65" t="s">
        <v>165</v>
      </c>
      <c r="S8" s="149" t="s">
        <v>165</v>
      </c>
      <c r="T8" s="149" t="s">
        <v>165</v>
      </c>
      <c r="U8" s="65">
        <v>1</v>
      </c>
      <c r="V8" s="98">
        <v>0</v>
      </c>
      <c r="W8" s="75">
        <v>0</v>
      </c>
      <c r="X8" s="150">
        <f t="shared" si="0"/>
        <v>1</v>
      </c>
      <c r="Y8" s="65">
        <v>0</v>
      </c>
      <c r="Z8" s="98">
        <v>2</v>
      </c>
      <c r="AA8" s="75">
        <v>0</v>
      </c>
      <c r="AB8" s="150">
        <f t="shared" si="1"/>
        <v>2</v>
      </c>
      <c r="AC8" s="150">
        <f t="shared" si="2"/>
        <v>2</v>
      </c>
      <c r="AD8" s="151" t="str">
        <f t="shared" si="3"/>
        <v>IV</v>
      </c>
      <c r="AE8" s="152" t="s">
        <v>86</v>
      </c>
      <c r="AF8" s="153"/>
      <c r="AG8" s="154"/>
      <c r="AH8" s="66" t="s">
        <v>174</v>
      </c>
      <c r="AI8" s="66" t="s">
        <v>175</v>
      </c>
      <c r="AJ8" s="88"/>
      <c r="AK8" s="78"/>
      <c r="AL8" s="79"/>
      <c r="GX8" s="145"/>
    </row>
    <row r="9" spans="1:206" s="160" customFormat="1" ht="310.5" customHeight="1" x14ac:dyDescent="0.2">
      <c r="A9" s="223"/>
      <c r="B9" s="226"/>
      <c r="C9" s="69" t="s">
        <v>156</v>
      </c>
      <c r="D9" s="108" t="s">
        <v>176</v>
      </c>
      <c r="E9" s="75" t="s">
        <v>177</v>
      </c>
      <c r="F9" s="99" t="s">
        <v>151</v>
      </c>
      <c r="G9" s="68"/>
      <c r="H9" s="133">
        <v>1</v>
      </c>
      <c r="I9" s="91">
        <v>0</v>
      </c>
      <c r="J9" s="70">
        <v>0</v>
      </c>
      <c r="K9" s="92">
        <v>0</v>
      </c>
      <c r="L9" s="93">
        <v>0</v>
      </c>
      <c r="M9" s="94">
        <v>0</v>
      </c>
      <c r="N9" s="170">
        <f t="shared" si="4"/>
        <v>1</v>
      </c>
      <c r="O9" s="155">
        <v>8</v>
      </c>
      <c r="P9" s="156">
        <v>0</v>
      </c>
      <c r="Q9" s="157">
        <v>0</v>
      </c>
      <c r="R9" s="65" t="s">
        <v>165</v>
      </c>
      <c r="S9" s="149" t="s">
        <v>165</v>
      </c>
      <c r="T9" s="149" t="s">
        <v>165</v>
      </c>
      <c r="U9" s="65">
        <v>1</v>
      </c>
      <c r="V9" s="98">
        <v>0</v>
      </c>
      <c r="W9" s="75">
        <v>0</v>
      </c>
      <c r="X9" s="150">
        <f t="shared" si="0"/>
        <v>1</v>
      </c>
      <c r="Y9" s="65">
        <v>0</v>
      </c>
      <c r="Z9" s="98">
        <v>2</v>
      </c>
      <c r="AA9" s="75">
        <v>0</v>
      </c>
      <c r="AB9" s="150">
        <f t="shared" si="1"/>
        <v>2</v>
      </c>
      <c r="AC9" s="150">
        <f t="shared" si="2"/>
        <v>2</v>
      </c>
      <c r="AD9" s="151" t="str">
        <f t="shared" si="3"/>
        <v>IV</v>
      </c>
      <c r="AE9" s="150" t="str">
        <f>IF(AC9&gt;=9,"NO ACEPTABLE",IF(AC9&gt;=6,"IMPORTANTE",IF(AC9&gt;=3,"MODERADO",IF(AC9&lt;=2,"ACEPTABLE"))))</f>
        <v>ACEPTABLE</v>
      </c>
      <c r="AF9" s="158"/>
      <c r="AG9" s="159"/>
      <c r="AH9" s="98" t="s">
        <v>178</v>
      </c>
      <c r="AI9" s="98" t="s">
        <v>179</v>
      </c>
      <c r="AJ9" s="75"/>
      <c r="AK9" s="104"/>
      <c r="AL9" s="105"/>
    </row>
    <row r="10" spans="1:206" s="160" customFormat="1" ht="204" x14ac:dyDescent="0.2">
      <c r="A10" s="223"/>
      <c r="B10" s="226"/>
      <c r="C10" s="69" t="s">
        <v>232</v>
      </c>
      <c r="D10" s="108" t="s">
        <v>195</v>
      </c>
      <c r="E10" s="75" t="s">
        <v>182</v>
      </c>
      <c r="F10" s="99" t="s">
        <v>151</v>
      </c>
      <c r="G10" s="68"/>
      <c r="H10" s="133">
        <v>1</v>
      </c>
      <c r="I10" s="91">
        <v>0</v>
      </c>
      <c r="J10" s="70">
        <v>0</v>
      </c>
      <c r="K10" s="92">
        <v>0</v>
      </c>
      <c r="L10" s="93">
        <v>0</v>
      </c>
      <c r="M10" s="94">
        <v>0</v>
      </c>
      <c r="N10" s="170">
        <f t="shared" si="4"/>
        <v>1</v>
      </c>
      <c r="O10" s="155">
        <v>8</v>
      </c>
      <c r="P10" s="156">
        <v>0</v>
      </c>
      <c r="Q10" s="157">
        <v>0</v>
      </c>
      <c r="R10" s="65" t="s">
        <v>165</v>
      </c>
      <c r="S10" s="149" t="s">
        <v>165</v>
      </c>
      <c r="T10" s="149" t="s">
        <v>165</v>
      </c>
      <c r="U10" s="65">
        <v>1</v>
      </c>
      <c r="V10" s="98">
        <v>0</v>
      </c>
      <c r="W10" s="75">
        <v>0</v>
      </c>
      <c r="X10" s="150">
        <f t="shared" si="0"/>
        <v>1</v>
      </c>
      <c r="Y10" s="65">
        <v>0</v>
      </c>
      <c r="Z10" s="98">
        <v>0</v>
      </c>
      <c r="AA10" s="75">
        <v>3</v>
      </c>
      <c r="AB10" s="150">
        <f t="shared" si="1"/>
        <v>3</v>
      </c>
      <c r="AC10" s="150">
        <f t="shared" si="2"/>
        <v>3</v>
      </c>
      <c r="AD10" s="151" t="str">
        <f t="shared" si="3"/>
        <v>III</v>
      </c>
      <c r="AE10" s="150" t="str">
        <f>IF(AC10&gt;=9,"NO ACEPTABLE",IF(AC10&gt;=6,"IMPORTANTE",IF(AC10&gt;=3,"MODERADO",IF(AC10&lt;=2,"ACEPTABLE"))))</f>
        <v>MODERADO</v>
      </c>
      <c r="AF10" s="158"/>
      <c r="AG10" s="159"/>
      <c r="AH10" s="98" t="s">
        <v>183</v>
      </c>
      <c r="AI10" s="98" t="s">
        <v>196</v>
      </c>
      <c r="AJ10" s="75"/>
      <c r="AK10" s="104"/>
      <c r="AL10" s="105"/>
    </row>
    <row r="11" spans="1:206" s="160" customFormat="1" ht="165.75" x14ac:dyDescent="0.2">
      <c r="A11" s="223"/>
      <c r="B11" s="226"/>
      <c r="C11" s="69" t="s">
        <v>153</v>
      </c>
      <c r="D11" s="108" t="s">
        <v>185</v>
      </c>
      <c r="E11" s="75" t="s">
        <v>186</v>
      </c>
      <c r="F11" s="99" t="s">
        <v>151</v>
      </c>
      <c r="G11" s="68"/>
      <c r="H11" s="133">
        <v>1</v>
      </c>
      <c r="I11" s="91">
        <v>0</v>
      </c>
      <c r="J11" s="70">
        <v>0</v>
      </c>
      <c r="K11" s="92">
        <v>0</v>
      </c>
      <c r="L11" s="93">
        <v>0</v>
      </c>
      <c r="M11" s="94">
        <v>0</v>
      </c>
      <c r="N11" s="170">
        <f>SUM(H11:M11)</f>
        <v>1</v>
      </c>
      <c r="O11" s="155">
        <v>8</v>
      </c>
      <c r="P11" s="156">
        <v>0</v>
      </c>
      <c r="Q11" s="157">
        <v>0</v>
      </c>
      <c r="R11" s="65" t="s">
        <v>165</v>
      </c>
      <c r="S11" s="149" t="s">
        <v>165</v>
      </c>
      <c r="T11" s="149" t="s">
        <v>165</v>
      </c>
      <c r="U11" s="65">
        <v>1</v>
      </c>
      <c r="V11" s="98">
        <v>0</v>
      </c>
      <c r="W11" s="75">
        <v>0</v>
      </c>
      <c r="X11" s="150">
        <f t="shared" si="0"/>
        <v>1</v>
      </c>
      <c r="Y11" s="65">
        <v>0</v>
      </c>
      <c r="Z11" s="98">
        <v>0</v>
      </c>
      <c r="AA11" s="75">
        <v>3</v>
      </c>
      <c r="AB11" s="150">
        <f t="shared" si="1"/>
        <v>3</v>
      </c>
      <c r="AC11" s="150">
        <f t="shared" si="2"/>
        <v>3</v>
      </c>
      <c r="AD11" s="151" t="str">
        <f t="shared" si="3"/>
        <v>III</v>
      </c>
      <c r="AE11" s="150" t="str">
        <f>IF(AC11&gt;=9,"NO ACEPTABLE",IF(AC11&gt;=6,"IMPORTANTE",IF(AC11&gt;=3,"MODERADO",IF(AC11&lt;=2,"ACEPTABLE"))))</f>
        <v>MODERADO</v>
      </c>
      <c r="AF11" s="158"/>
      <c r="AG11" s="159"/>
      <c r="AH11" s="98"/>
      <c r="AI11" s="98" t="s">
        <v>187</v>
      </c>
      <c r="AJ11" s="75"/>
      <c r="AK11" s="104"/>
      <c r="AL11" s="105"/>
    </row>
    <row r="12" spans="1:206" s="160" customFormat="1" ht="165.75" x14ac:dyDescent="0.2">
      <c r="A12" s="224"/>
      <c r="B12" s="227"/>
      <c r="C12" s="69" t="s">
        <v>161</v>
      </c>
      <c r="D12" s="108" t="s">
        <v>188</v>
      </c>
      <c r="E12" s="75" t="s">
        <v>189</v>
      </c>
      <c r="F12" s="99" t="s">
        <v>151</v>
      </c>
      <c r="G12" s="68"/>
      <c r="H12" s="133">
        <v>1</v>
      </c>
      <c r="I12" s="91">
        <v>0</v>
      </c>
      <c r="J12" s="70">
        <v>0</v>
      </c>
      <c r="K12" s="92">
        <v>0</v>
      </c>
      <c r="L12" s="93">
        <v>0</v>
      </c>
      <c r="M12" s="94">
        <v>0</v>
      </c>
      <c r="N12" s="170">
        <f t="shared" si="4"/>
        <v>1</v>
      </c>
      <c r="O12" s="155">
        <v>8</v>
      </c>
      <c r="P12" s="156">
        <v>0</v>
      </c>
      <c r="Q12" s="157">
        <v>0</v>
      </c>
      <c r="R12" s="65" t="s">
        <v>165</v>
      </c>
      <c r="S12" s="149" t="s">
        <v>165</v>
      </c>
      <c r="T12" s="149" t="s">
        <v>165</v>
      </c>
      <c r="U12" s="65">
        <v>0</v>
      </c>
      <c r="V12" s="98">
        <v>2</v>
      </c>
      <c r="W12" s="75">
        <v>0</v>
      </c>
      <c r="X12" s="150">
        <f t="shared" si="0"/>
        <v>2</v>
      </c>
      <c r="Y12" s="65">
        <v>0</v>
      </c>
      <c r="Z12" s="98">
        <v>0</v>
      </c>
      <c r="AA12" s="75">
        <v>3</v>
      </c>
      <c r="AB12" s="150">
        <f t="shared" si="1"/>
        <v>3</v>
      </c>
      <c r="AC12" s="150">
        <f t="shared" si="2"/>
        <v>6</v>
      </c>
      <c r="AD12" s="151" t="str">
        <f t="shared" si="3"/>
        <v>II</v>
      </c>
      <c r="AE12" s="150" t="str">
        <f>IF(AC12&gt;=9,"NO ACEPTABLE",IF(AC12&gt;=6,"IMPORTANTE",IF(AC12&gt;=3,"MODERADO",IF(AC12&lt;=2,"ACEPTABLE"))))</f>
        <v>IMPORTANTE</v>
      </c>
      <c r="AF12" s="158"/>
      <c r="AG12" s="159"/>
      <c r="AH12" s="98" t="s">
        <v>190</v>
      </c>
      <c r="AI12" s="98" t="s">
        <v>191</v>
      </c>
      <c r="AJ12" s="75"/>
      <c r="AK12" s="104"/>
      <c r="AL12" s="105"/>
    </row>
  </sheetData>
  <mergeCells count="24">
    <mergeCell ref="F1:I1"/>
    <mergeCell ref="F3:N3"/>
    <mergeCell ref="F4:N4"/>
    <mergeCell ref="A5:A6"/>
    <mergeCell ref="B5:B6"/>
    <mergeCell ref="C5:D5"/>
    <mergeCell ref="E5:E6"/>
    <mergeCell ref="F5:G5"/>
    <mergeCell ref="H5:N5"/>
    <mergeCell ref="AK5:AL5"/>
    <mergeCell ref="A7:A12"/>
    <mergeCell ref="B7:B12"/>
    <mergeCell ref="Y5:AA5"/>
    <mergeCell ref="AB5:AB6"/>
    <mergeCell ref="AC5:AC6"/>
    <mergeCell ref="AD5:AD6"/>
    <mergeCell ref="AE5:AE6"/>
    <mergeCell ref="AF5:AJ5"/>
    <mergeCell ref="O5:O6"/>
    <mergeCell ref="P5:P6"/>
    <mergeCell ref="Q5:Q6"/>
    <mergeCell ref="R5:T5"/>
    <mergeCell ref="U5:W5"/>
    <mergeCell ref="X5:X6"/>
  </mergeCells>
  <conditionalFormatting sqref="AD7:AD12">
    <cfRule type="cellIs" dxfId="11" priority="1" operator="equal">
      <formula>"IV"</formula>
    </cfRule>
    <cfRule type="cellIs" dxfId="10" priority="2" operator="equal">
      <formula>"III"</formula>
    </cfRule>
    <cfRule type="cellIs" dxfId="9" priority="3" operator="equal">
      <formula>"II"</formula>
    </cfRule>
    <cfRule type="cellIs" dxfId="8" priority="4" operator="equal">
      <formula>"I"</formula>
    </cfRule>
  </conditionalFormatting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Brush" shapeId="26625" r:id="rId3">
          <objectPr defaultSize="0" autoFill="0" autoLine="0" autoPict="0" r:id="rId4">
            <anchor moveWithCells="1" sizeWithCells="1">
              <from>
                <xdr:col>26</xdr:col>
                <xdr:colOff>0</xdr:colOff>
                <xdr:row>4</xdr:row>
                <xdr:rowOff>0</xdr:rowOff>
              </from>
              <to>
                <xdr:col>26</xdr:col>
                <xdr:colOff>0</xdr:colOff>
                <xdr:row>4</xdr:row>
                <xdr:rowOff>0</xdr:rowOff>
              </to>
            </anchor>
          </objectPr>
        </oleObject>
      </mc:Choice>
      <mc:Fallback>
        <oleObject progId="PBrush" shapeId="26625" r:id="rId3"/>
      </mc:Fallback>
    </mc:AlternateContent>
  </oleObjec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Instrucciones!$I$62:$I$75</xm:f>
          </x14:formula1>
          <xm:sqref>C7:C12</xm:sqref>
        </x14:dataValidation>
        <x14:dataValidation type="list" allowBlank="1" showInputMessage="1" showErrorMessage="1">
          <x14:formula1>
            <xm:f>Instrucciones!$N$17:$N$20</xm:f>
          </x14:formula1>
          <xm:sqref>U7:W12</xm:sqref>
        </x14:dataValidation>
        <x14:dataValidation type="list" allowBlank="1" showInputMessage="1" showErrorMessage="1">
          <x14:formula1>
            <xm:f>Instrucciones!$N$24:$N$27</xm:f>
          </x14:formula1>
          <xm:sqref>Y7:AA12</xm:sqref>
        </x14:dataValidation>
      </x14:dataValidations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X12"/>
  <sheetViews>
    <sheetView zoomScale="70" zoomScaleNormal="70" workbookViewId="0">
      <pane xSplit="4" ySplit="6" topLeftCell="E7" activePane="bottomRight" state="frozen"/>
      <selection pane="topRight" activeCell="E1" sqref="E1"/>
      <selection pane="bottomLeft" activeCell="A7" sqref="A7"/>
      <selection pane="bottomRight" sqref="A1:XFD1048576"/>
    </sheetView>
  </sheetViews>
  <sheetFormatPr baseColWidth="10" defaultRowHeight="12.75" x14ac:dyDescent="0.2"/>
  <cols>
    <col min="1" max="1" width="7.7109375" customWidth="1"/>
    <col min="2" max="2" width="18.7109375" customWidth="1"/>
    <col min="3" max="3" width="13" customWidth="1"/>
    <col min="4" max="4" width="20.28515625" customWidth="1"/>
    <col min="5" max="5" width="27.7109375" customWidth="1"/>
    <col min="6" max="6" width="8.140625" customWidth="1"/>
    <col min="7" max="7" width="8.42578125" customWidth="1"/>
    <col min="8" max="8" width="7.140625" customWidth="1"/>
    <col min="9" max="10" width="6.28515625" customWidth="1"/>
    <col min="11" max="11" width="6" customWidth="1"/>
    <col min="12" max="12" width="6.28515625" customWidth="1"/>
    <col min="13" max="13" width="7.140625" customWidth="1"/>
    <col min="14" max="14" width="6.5703125" customWidth="1"/>
    <col min="15" max="15" width="15.28515625" customWidth="1"/>
    <col min="16" max="16" width="11.28515625" customWidth="1"/>
    <col min="17" max="17" width="11.42578125" customWidth="1"/>
    <col min="18" max="18" width="18.28515625" customWidth="1"/>
    <col min="19" max="19" width="12.85546875" customWidth="1"/>
    <col min="20" max="20" width="15.5703125" customWidth="1"/>
    <col min="21" max="30" width="8.7109375" customWidth="1"/>
    <col min="31" max="31" width="15.28515625" customWidth="1"/>
    <col min="34" max="35" width="34.7109375" customWidth="1"/>
    <col min="37" max="37" width="27.28515625" customWidth="1"/>
    <col min="38" max="38" width="23.7109375" customWidth="1"/>
  </cols>
  <sheetData>
    <row r="1" spans="1:206" s="163" customFormat="1" ht="20.25" x14ac:dyDescent="0.2">
      <c r="A1" s="162"/>
      <c r="B1" s="162"/>
      <c r="C1" s="162"/>
      <c r="D1" s="162"/>
      <c r="E1" s="165" t="s">
        <v>198</v>
      </c>
      <c r="F1" s="259">
        <v>42893</v>
      </c>
      <c r="G1" s="216"/>
      <c r="H1" s="216"/>
      <c r="I1" s="216"/>
      <c r="J1" s="164"/>
      <c r="K1" s="164"/>
      <c r="L1" s="164"/>
      <c r="M1" s="164"/>
      <c r="N1" s="164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/>
    </row>
    <row r="2" spans="1:206" s="163" customFormat="1" ht="20.25" x14ac:dyDescent="0.2">
      <c r="A2" s="162"/>
      <c r="B2" s="162"/>
      <c r="C2" s="162"/>
      <c r="D2" s="162"/>
      <c r="E2" s="165" t="s">
        <v>199</v>
      </c>
      <c r="F2" s="167"/>
      <c r="G2" s="167"/>
      <c r="H2" s="167"/>
      <c r="I2" s="167"/>
      <c r="J2" s="164"/>
      <c r="K2" s="164"/>
      <c r="L2" s="164"/>
      <c r="M2" s="164"/>
      <c r="N2" s="164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/>
      <c r="AL2" s="162"/>
    </row>
    <row r="3" spans="1:206" s="163" customFormat="1" ht="20.25" x14ac:dyDescent="0.2">
      <c r="A3" s="162"/>
      <c r="B3" s="162"/>
      <c r="C3" s="162"/>
      <c r="D3" s="162"/>
      <c r="E3" s="165" t="s">
        <v>200</v>
      </c>
      <c r="F3" s="216"/>
      <c r="G3" s="216"/>
      <c r="H3" s="216"/>
      <c r="I3" s="216"/>
      <c r="J3" s="216"/>
      <c r="K3" s="216"/>
      <c r="L3" s="216"/>
      <c r="M3" s="216"/>
      <c r="N3" s="216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62"/>
    </row>
    <row r="4" spans="1:206" s="161" customFormat="1" ht="21" thickBot="1" x14ac:dyDescent="0.25">
      <c r="A4" s="162"/>
      <c r="B4" s="162"/>
      <c r="C4" s="162"/>
      <c r="D4" s="162"/>
      <c r="E4" s="166" t="s">
        <v>201</v>
      </c>
      <c r="F4" s="217"/>
      <c r="G4" s="217"/>
      <c r="H4" s="217"/>
      <c r="I4" s="217"/>
      <c r="J4" s="217"/>
      <c r="K4" s="217"/>
      <c r="L4" s="217"/>
      <c r="M4" s="217"/>
      <c r="N4" s="217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</row>
    <row r="5" spans="1:206" s="109" customFormat="1" ht="27.75" customHeight="1" thickBot="1" x14ac:dyDescent="0.2">
      <c r="A5" s="230" t="s">
        <v>163</v>
      </c>
      <c r="B5" s="228" t="s">
        <v>117</v>
      </c>
      <c r="C5" s="248" t="s">
        <v>119</v>
      </c>
      <c r="D5" s="249"/>
      <c r="E5" s="218" t="s">
        <v>121</v>
      </c>
      <c r="F5" s="230" t="s">
        <v>120</v>
      </c>
      <c r="G5" s="231"/>
      <c r="H5" s="230" t="s">
        <v>1</v>
      </c>
      <c r="I5" s="232"/>
      <c r="J5" s="232"/>
      <c r="K5" s="232"/>
      <c r="L5" s="232"/>
      <c r="M5" s="232"/>
      <c r="N5" s="228"/>
      <c r="O5" s="257" t="s">
        <v>2</v>
      </c>
      <c r="P5" s="220" t="s">
        <v>167</v>
      </c>
      <c r="Q5" s="236" t="s">
        <v>166</v>
      </c>
      <c r="R5" s="250" t="s">
        <v>3</v>
      </c>
      <c r="S5" s="251"/>
      <c r="T5" s="252"/>
      <c r="U5" s="250" t="s">
        <v>4</v>
      </c>
      <c r="V5" s="251"/>
      <c r="W5" s="252"/>
      <c r="X5" s="244" t="s">
        <v>140</v>
      </c>
      <c r="Y5" s="230" t="s">
        <v>5</v>
      </c>
      <c r="Z5" s="253"/>
      <c r="AA5" s="254"/>
      <c r="AB5" s="246" t="s">
        <v>141</v>
      </c>
      <c r="AC5" s="242" t="s">
        <v>192</v>
      </c>
      <c r="AD5" s="244" t="s">
        <v>150</v>
      </c>
      <c r="AE5" s="244" t="s">
        <v>142</v>
      </c>
      <c r="AF5" s="239" t="s">
        <v>118</v>
      </c>
      <c r="AG5" s="240"/>
      <c r="AH5" s="240"/>
      <c r="AI5" s="240"/>
      <c r="AJ5" s="241"/>
      <c r="AK5" s="255" t="s">
        <v>26</v>
      </c>
      <c r="AL5" s="256"/>
      <c r="GX5" s="110">
        <v>6</v>
      </c>
    </row>
    <row r="6" spans="1:206" s="109" customFormat="1" ht="104.25" customHeight="1" thickBot="1" x14ac:dyDescent="0.2">
      <c r="A6" s="238"/>
      <c r="B6" s="229"/>
      <c r="C6" s="113" t="s">
        <v>154</v>
      </c>
      <c r="D6" s="114" t="s">
        <v>155</v>
      </c>
      <c r="E6" s="219"/>
      <c r="F6" s="115" t="s">
        <v>6</v>
      </c>
      <c r="G6" s="116" t="s">
        <v>7</v>
      </c>
      <c r="H6" s="117" t="s">
        <v>8</v>
      </c>
      <c r="I6" s="118" t="s">
        <v>9</v>
      </c>
      <c r="J6" s="119" t="s">
        <v>136</v>
      </c>
      <c r="K6" s="120" t="s">
        <v>137</v>
      </c>
      <c r="L6" s="168" t="s">
        <v>203</v>
      </c>
      <c r="M6" s="121" t="s">
        <v>138</v>
      </c>
      <c r="N6" s="122" t="s">
        <v>10</v>
      </c>
      <c r="O6" s="258"/>
      <c r="P6" s="221"/>
      <c r="Q6" s="237"/>
      <c r="R6" s="123" t="s">
        <v>11</v>
      </c>
      <c r="S6" s="124" t="s">
        <v>12</v>
      </c>
      <c r="T6" s="116" t="s">
        <v>13</v>
      </c>
      <c r="U6" s="125" t="s">
        <v>14</v>
      </c>
      <c r="V6" s="126" t="s">
        <v>15</v>
      </c>
      <c r="W6" s="127" t="s">
        <v>16</v>
      </c>
      <c r="X6" s="245"/>
      <c r="Y6" s="125" t="s">
        <v>17</v>
      </c>
      <c r="Z6" s="126" t="s">
        <v>18</v>
      </c>
      <c r="AA6" s="127" t="s">
        <v>19</v>
      </c>
      <c r="AB6" s="247"/>
      <c r="AC6" s="243"/>
      <c r="AD6" s="245"/>
      <c r="AE6" s="245"/>
      <c r="AF6" s="128" t="s">
        <v>20</v>
      </c>
      <c r="AG6" s="129" t="s">
        <v>21</v>
      </c>
      <c r="AH6" s="129" t="s">
        <v>22</v>
      </c>
      <c r="AI6" s="129" t="s">
        <v>23</v>
      </c>
      <c r="AJ6" s="130" t="s">
        <v>24</v>
      </c>
      <c r="AK6" s="131" t="s">
        <v>25</v>
      </c>
      <c r="AL6" s="132" t="s">
        <v>139</v>
      </c>
      <c r="GX6" s="110">
        <v>9</v>
      </c>
    </row>
    <row r="7" spans="1:206" s="144" customFormat="1" ht="265.5" customHeight="1" x14ac:dyDescent="0.2">
      <c r="A7" s="223"/>
      <c r="B7" s="226" t="s">
        <v>248</v>
      </c>
      <c r="C7" s="72" t="s">
        <v>76</v>
      </c>
      <c r="D7" s="107" t="s">
        <v>169</v>
      </c>
      <c r="E7" s="88" t="s">
        <v>170</v>
      </c>
      <c r="F7" s="89" t="s">
        <v>151</v>
      </c>
      <c r="G7" s="90"/>
      <c r="H7" s="134">
        <v>1</v>
      </c>
      <c r="I7" s="100">
        <v>0</v>
      </c>
      <c r="J7" s="71">
        <v>0</v>
      </c>
      <c r="K7" s="101">
        <v>0</v>
      </c>
      <c r="L7" s="102">
        <v>0</v>
      </c>
      <c r="M7" s="103">
        <v>0</v>
      </c>
      <c r="N7" s="173">
        <f>SUM(H7:M7)</f>
        <v>1</v>
      </c>
      <c r="O7" s="146">
        <v>8</v>
      </c>
      <c r="P7" s="147">
        <v>0</v>
      </c>
      <c r="Q7" s="148">
        <v>0</v>
      </c>
      <c r="R7" s="171" t="s">
        <v>165</v>
      </c>
      <c r="S7" s="73" t="s">
        <v>165</v>
      </c>
      <c r="T7" s="73" t="s">
        <v>165</v>
      </c>
      <c r="U7" s="171">
        <v>1</v>
      </c>
      <c r="V7" s="66">
        <v>0</v>
      </c>
      <c r="W7" s="88">
        <v>0</v>
      </c>
      <c r="X7" s="152">
        <f t="shared" ref="X7:X12" si="0">SUM(U7:W7)</f>
        <v>1</v>
      </c>
      <c r="Y7" s="171">
        <v>0</v>
      </c>
      <c r="Z7" s="66">
        <v>2</v>
      </c>
      <c r="AA7" s="88">
        <v>0</v>
      </c>
      <c r="AB7" s="152">
        <f t="shared" ref="AB7:AB12" si="1">SUM(Y7,Z7,AA7)</f>
        <v>2</v>
      </c>
      <c r="AC7" s="152">
        <f t="shared" ref="AC7:AC12" si="2">X7*AB7</f>
        <v>2</v>
      </c>
      <c r="AD7" s="172" t="str">
        <f t="shared" ref="AD7:AD12" si="3">IF(AC7&lt;=2,"IV",IF(AC7&lt;=5,"III",IF(AC7&lt;=8,"II",IF(AC7=9,"I"))))</f>
        <v>IV</v>
      </c>
      <c r="AE7" s="152" t="str">
        <f>IF(AC7&gt;=9,"NO ACEPTABLE",IF(AC7&gt;=6,"IMPORTANTE",IF(AC7&gt;=3,"MODERADO",IF(AC7&lt;=2,"ACEPTABLE"))))</f>
        <v>ACEPTABLE</v>
      </c>
      <c r="AF7" s="153"/>
      <c r="AG7" s="154"/>
      <c r="AH7" s="66"/>
      <c r="AI7" s="66" t="s">
        <v>171</v>
      </c>
      <c r="AJ7" s="88"/>
      <c r="AK7" s="78"/>
      <c r="AL7" s="79"/>
      <c r="GX7" s="145"/>
    </row>
    <row r="8" spans="1:206" s="144" customFormat="1" ht="96.75" customHeight="1" x14ac:dyDescent="0.2">
      <c r="A8" s="223"/>
      <c r="B8" s="226"/>
      <c r="C8" s="72" t="s">
        <v>65</v>
      </c>
      <c r="D8" s="107" t="s">
        <v>172</v>
      </c>
      <c r="E8" s="88" t="s">
        <v>173</v>
      </c>
      <c r="F8" s="89" t="s">
        <v>151</v>
      </c>
      <c r="G8" s="90"/>
      <c r="H8" s="133">
        <v>1</v>
      </c>
      <c r="I8" s="91">
        <v>0</v>
      </c>
      <c r="J8" s="70">
        <v>0</v>
      </c>
      <c r="K8" s="92">
        <v>0</v>
      </c>
      <c r="L8" s="93">
        <v>0</v>
      </c>
      <c r="M8" s="94">
        <v>0</v>
      </c>
      <c r="N8" s="170">
        <f t="shared" ref="N8:N12" si="4">SUM(H8:M8)</f>
        <v>1</v>
      </c>
      <c r="O8" s="146">
        <v>5</v>
      </c>
      <c r="P8" s="147">
        <v>0</v>
      </c>
      <c r="Q8" s="148">
        <v>0</v>
      </c>
      <c r="R8" s="65" t="s">
        <v>165</v>
      </c>
      <c r="S8" s="149" t="s">
        <v>165</v>
      </c>
      <c r="T8" s="149" t="s">
        <v>165</v>
      </c>
      <c r="U8" s="65">
        <v>1</v>
      </c>
      <c r="V8" s="98">
        <v>0</v>
      </c>
      <c r="W8" s="75">
        <v>0</v>
      </c>
      <c r="X8" s="150">
        <f t="shared" si="0"/>
        <v>1</v>
      </c>
      <c r="Y8" s="65">
        <v>0</v>
      </c>
      <c r="Z8" s="98">
        <v>2</v>
      </c>
      <c r="AA8" s="75">
        <v>0</v>
      </c>
      <c r="AB8" s="150">
        <f t="shared" si="1"/>
        <v>2</v>
      </c>
      <c r="AC8" s="150">
        <f t="shared" si="2"/>
        <v>2</v>
      </c>
      <c r="AD8" s="151" t="str">
        <f t="shared" si="3"/>
        <v>IV</v>
      </c>
      <c r="AE8" s="152" t="s">
        <v>86</v>
      </c>
      <c r="AF8" s="153"/>
      <c r="AG8" s="154"/>
      <c r="AH8" s="66" t="s">
        <v>174</v>
      </c>
      <c r="AI8" s="66" t="s">
        <v>175</v>
      </c>
      <c r="AJ8" s="88"/>
      <c r="AK8" s="78"/>
      <c r="AL8" s="79"/>
      <c r="GX8" s="145"/>
    </row>
    <row r="9" spans="1:206" s="160" customFormat="1" ht="310.5" customHeight="1" x14ac:dyDescent="0.2">
      <c r="A9" s="223"/>
      <c r="B9" s="226"/>
      <c r="C9" s="69" t="s">
        <v>156</v>
      </c>
      <c r="D9" s="108" t="s">
        <v>176</v>
      </c>
      <c r="E9" s="75" t="s">
        <v>177</v>
      </c>
      <c r="F9" s="99" t="s">
        <v>151</v>
      </c>
      <c r="G9" s="68"/>
      <c r="H9" s="133">
        <v>1</v>
      </c>
      <c r="I9" s="91">
        <v>0</v>
      </c>
      <c r="J9" s="70">
        <v>0</v>
      </c>
      <c r="K9" s="92">
        <v>0</v>
      </c>
      <c r="L9" s="93">
        <v>0</v>
      </c>
      <c r="M9" s="94">
        <v>0</v>
      </c>
      <c r="N9" s="170">
        <f t="shared" si="4"/>
        <v>1</v>
      </c>
      <c r="O9" s="155">
        <v>8</v>
      </c>
      <c r="P9" s="156">
        <v>0</v>
      </c>
      <c r="Q9" s="157">
        <v>0</v>
      </c>
      <c r="R9" s="65" t="s">
        <v>165</v>
      </c>
      <c r="S9" s="149" t="s">
        <v>165</v>
      </c>
      <c r="T9" s="149" t="s">
        <v>165</v>
      </c>
      <c r="U9" s="65">
        <v>1</v>
      </c>
      <c r="V9" s="98">
        <v>0</v>
      </c>
      <c r="W9" s="75">
        <v>0</v>
      </c>
      <c r="X9" s="150">
        <f t="shared" si="0"/>
        <v>1</v>
      </c>
      <c r="Y9" s="65">
        <v>0</v>
      </c>
      <c r="Z9" s="98">
        <v>2</v>
      </c>
      <c r="AA9" s="75">
        <v>0</v>
      </c>
      <c r="AB9" s="150">
        <f t="shared" si="1"/>
        <v>2</v>
      </c>
      <c r="AC9" s="150">
        <f t="shared" si="2"/>
        <v>2</v>
      </c>
      <c r="AD9" s="151" t="str">
        <f t="shared" si="3"/>
        <v>IV</v>
      </c>
      <c r="AE9" s="150" t="str">
        <f>IF(AC9&gt;=9,"NO ACEPTABLE",IF(AC9&gt;=6,"IMPORTANTE",IF(AC9&gt;=3,"MODERADO",IF(AC9&lt;=2,"ACEPTABLE"))))</f>
        <v>ACEPTABLE</v>
      </c>
      <c r="AF9" s="158"/>
      <c r="AG9" s="159"/>
      <c r="AH9" s="98" t="s">
        <v>178</v>
      </c>
      <c r="AI9" s="98" t="s">
        <v>179</v>
      </c>
      <c r="AJ9" s="75"/>
      <c r="AK9" s="104"/>
      <c r="AL9" s="105"/>
    </row>
    <row r="10" spans="1:206" s="160" customFormat="1" ht="204" x14ac:dyDescent="0.2">
      <c r="A10" s="223"/>
      <c r="B10" s="226"/>
      <c r="C10" s="69" t="s">
        <v>232</v>
      </c>
      <c r="D10" s="108" t="s">
        <v>195</v>
      </c>
      <c r="E10" s="75" t="s">
        <v>182</v>
      </c>
      <c r="F10" s="99" t="s">
        <v>151</v>
      </c>
      <c r="G10" s="68"/>
      <c r="H10" s="133">
        <v>1</v>
      </c>
      <c r="I10" s="91">
        <v>0</v>
      </c>
      <c r="J10" s="70">
        <v>0</v>
      </c>
      <c r="K10" s="92">
        <v>0</v>
      </c>
      <c r="L10" s="93">
        <v>0</v>
      </c>
      <c r="M10" s="94">
        <v>0</v>
      </c>
      <c r="N10" s="170">
        <f t="shared" si="4"/>
        <v>1</v>
      </c>
      <c r="O10" s="155">
        <v>8</v>
      </c>
      <c r="P10" s="156">
        <v>0</v>
      </c>
      <c r="Q10" s="157">
        <v>0</v>
      </c>
      <c r="R10" s="65" t="s">
        <v>165</v>
      </c>
      <c r="S10" s="149" t="s">
        <v>165</v>
      </c>
      <c r="T10" s="149" t="s">
        <v>165</v>
      </c>
      <c r="U10" s="65">
        <v>1</v>
      </c>
      <c r="V10" s="98">
        <v>0</v>
      </c>
      <c r="W10" s="75">
        <v>0</v>
      </c>
      <c r="X10" s="150">
        <f t="shared" si="0"/>
        <v>1</v>
      </c>
      <c r="Y10" s="65">
        <v>0</v>
      </c>
      <c r="Z10" s="98">
        <v>0</v>
      </c>
      <c r="AA10" s="75">
        <v>3</v>
      </c>
      <c r="AB10" s="150">
        <f t="shared" si="1"/>
        <v>3</v>
      </c>
      <c r="AC10" s="150">
        <f t="shared" si="2"/>
        <v>3</v>
      </c>
      <c r="AD10" s="151" t="str">
        <f t="shared" si="3"/>
        <v>III</v>
      </c>
      <c r="AE10" s="150" t="str">
        <f>IF(AC10&gt;=9,"NO ACEPTABLE",IF(AC10&gt;=6,"IMPORTANTE",IF(AC10&gt;=3,"MODERADO",IF(AC10&lt;=2,"ACEPTABLE"))))</f>
        <v>MODERADO</v>
      </c>
      <c r="AF10" s="158"/>
      <c r="AG10" s="159"/>
      <c r="AH10" s="98" t="s">
        <v>183</v>
      </c>
      <c r="AI10" s="98" t="s">
        <v>196</v>
      </c>
      <c r="AJ10" s="75"/>
      <c r="AK10" s="104"/>
      <c r="AL10" s="105"/>
    </row>
    <row r="11" spans="1:206" s="160" customFormat="1" ht="165.75" x14ac:dyDescent="0.2">
      <c r="A11" s="223"/>
      <c r="B11" s="226"/>
      <c r="C11" s="69" t="s">
        <v>153</v>
      </c>
      <c r="D11" s="108" t="s">
        <v>185</v>
      </c>
      <c r="E11" s="75" t="s">
        <v>186</v>
      </c>
      <c r="F11" s="99" t="s">
        <v>151</v>
      </c>
      <c r="G11" s="68"/>
      <c r="H11" s="133">
        <v>1</v>
      </c>
      <c r="I11" s="91">
        <v>0</v>
      </c>
      <c r="J11" s="70">
        <v>0</v>
      </c>
      <c r="K11" s="92">
        <v>0</v>
      </c>
      <c r="L11" s="93">
        <v>0</v>
      </c>
      <c r="M11" s="94">
        <v>0</v>
      </c>
      <c r="N11" s="170">
        <f>SUM(H11:M11)</f>
        <v>1</v>
      </c>
      <c r="O11" s="155">
        <v>8</v>
      </c>
      <c r="P11" s="156">
        <v>0</v>
      </c>
      <c r="Q11" s="157">
        <v>0</v>
      </c>
      <c r="R11" s="65" t="s">
        <v>165</v>
      </c>
      <c r="S11" s="149" t="s">
        <v>165</v>
      </c>
      <c r="T11" s="149" t="s">
        <v>165</v>
      </c>
      <c r="U11" s="65">
        <v>1</v>
      </c>
      <c r="V11" s="98">
        <v>0</v>
      </c>
      <c r="W11" s="75">
        <v>0</v>
      </c>
      <c r="X11" s="150">
        <f t="shared" si="0"/>
        <v>1</v>
      </c>
      <c r="Y11" s="65">
        <v>0</v>
      </c>
      <c r="Z11" s="98">
        <v>0</v>
      </c>
      <c r="AA11" s="75">
        <v>3</v>
      </c>
      <c r="AB11" s="150">
        <f t="shared" si="1"/>
        <v>3</v>
      </c>
      <c r="AC11" s="150">
        <f t="shared" si="2"/>
        <v>3</v>
      </c>
      <c r="AD11" s="151" t="str">
        <f t="shared" si="3"/>
        <v>III</v>
      </c>
      <c r="AE11" s="150" t="str">
        <f>IF(AC11&gt;=9,"NO ACEPTABLE",IF(AC11&gt;=6,"IMPORTANTE",IF(AC11&gt;=3,"MODERADO",IF(AC11&lt;=2,"ACEPTABLE"))))</f>
        <v>MODERADO</v>
      </c>
      <c r="AF11" s="158"/>
      <c r="AG11" s="159"/>
      <c r="AH11" s="98"/>
      <c r="AI11" s="98" t="s">
        <v>187</v>
      </c>
      <c r="AJ11" s="75"/>
      <c r="AK11" s="104"/>
      <c r="AL11" s="105"/>
    </row>
    <row r="12" spans="1:206" s="160" customFormat="1" ht="165.75" x14ac:dyDescent="0.2">
      <c r="A12" s="224"/>
      <c r="B12" s="227"/>
      <c r="C12" s="69" t="s">
        <v>161</v>
      </c>
      <c r="D12" s="108" t="s">
        <v>188</v>
      </c>
      <c r="E12" s="75" t="s">
        <v>189</v>
      </c>
      <c r="F12" s="99" t="s">
        <v>151</v>
      </c>
      <c r="G12" s="68"/>
      <c r="H12" s="133">
        <v>1</v>
      </c>
      <c r="I12" s="91">
        <v>0</v>
      </c>
      <c r="J12" s="70">
        <v>0</v>
      </c>
      <c r="K12" s="92">
        <v>0</v>
      </c>
      <c r="L12" s="93">
        <v>0</v>
      </c>
      <c r="M12" s="94">
        <v>0</v>
      </c>
      <c r="N12" s="170">
        <f t="shared" si="4"/>
        <v>1</v>
      </c>
      <c r="O12" s="155">
        <v>8</v>
      </c>
      <c r="P12" s="156">
        <v>0</v>
      </c>
      <c r="Q12" s="157">
        <v>0</v>
      </c>
      <c r="R12" s="65" t="s">
        <v>165</v>
      </c>
      <c r="S12" s="149" t="s">
        <v>165</v>
      </c>
      <c r="T12" s="149" t="s">
        <v>165</v>
      </c>
      <c r="U12" s="65">
        <v>0</v>
      </c>
      <c r="V12" s="98">
        <v>2</v>
      </c>
      <c r="W12" s="75">
        <v>0</v>
      </c>
      <c r="X12" s="150">
        <f t="shared" si="0"/>
        <v>2</v>
      </c>
      <c r="Y12" s="65">
        <v>0</v>
      </c>
      <c r="Z12" s="98">
        <v>0</v>
      </c>
      <c r="AA12" s="75">
        <v>3</v>
      </c>
      <c r="AB12" s="150">
        <f t="shared" si="1"/>
        <v>3</v>
      </c>
      <c r="AC12" s="150">
        <f t="shared" si="2"/>
        <v>6</v>
      </c>
      <c r="AD12" s="151" t="str">
        <f t="shared" si="3"/>
        <v>II</v>
      </c>
      <c r="AE12" s="150" t="str">
        <f>IF(AC12&gt;=9,"NO ACEPTABLE",IF(AC12&gt;=6,"IMPORTANTE",IF(AC12&gt;=3,"MODERADO",IF(AC12&lt;=2,"ACEPTABLE"))))</f>
        <v>IMPORTANTE</v>
      </c>
      <c r="AF12" s="158"/>
      <c r="AG12" s="159"/>
      <c r="AH12" s="98" t="s">
        <v>190</v>
      </c>
      <c r="AI12" s="98" t="s">
        <v>191</v>
      </c>
      <c r="AJ12" s="75"/>
      <c r="AK12" s="104"/>
      <c r="AL12" s="105"/>
    </row>
  </sheetData>
  <mergeCells count="24">
    <mergeCell ref="F1:I1"/>
    <mergeCell ref="F3:N3"/>
    <mergeCell ref="F4:N4"/>
    <mergeCell ref="A5:A6"/>
    <mergeCell ref="B5:B6"/>
    <mergeCell ref="C5:D5"/>
    <mergeCell ref="E5:E6"/>
    <mergeCell ref="F5:G5"/>
    <mergeCell ref="H5:N5"/>
    <mergeCell ref="AK5:AL5"/>
    <mergeCell ref="A7:A12"/>
    <mergeCell ref="B7:B12"/>
    <mergeCell ref="Y5:AA5"/>
    <mergeCell ref="AB5:AB6"/>
    <mergeCell ref="AC5:AC6"/>
    <mergeCell ref="AD5:AD6"/>
    <mergeCell ref="AE5:AE6"/>
    <mergeCell ref="AF5:AJ5"/>
    <mergeCell ref="O5:O6"/>
    <mergeCell ref="P5:P6"/>
    <mergeCell ref="Q5:Q6"/>
    <mergeCell ref="R5:T5"/>
    <mergeCell ref="U5:W5"/>
    <mergeCell ref="X5:X6"/>
  </mergeCells>
  <conditionalFormatting sqref="AD7:AD12">
    <cfRule type="cellIs" dxfId="7" priority="1" operator="equal">
      <formula>"IV"</formula>
    </cfRule>
    <cfRule type="cellIs" dxfId="6" priority="2" operator="equal">
      <formula>"III"</formula>
    </cfRule>
    <cfRule type="cellIs" dxfId="5" priority="3" operator="equal">
      <formula>"II"</formula>
    </cfRule>
    <cfRule type="cellIs" dxfId="4" priority="4" operator="equal">
      <formula>"I"</formula>
    </cfRule>
  </conditionalFormatting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Brush" shapeId="27649" r:id="rId3">
          <objectPr defaultSize="0" autoFill="0" autoLine="0" autoPict="0" r:id="rId4">
            <anchor moveWithCells="1" sizeWithCells="1">
              <from>
                <xdr:col>26</xdr:col>
                <xdr:colOff>0</xdr:colOff>
                <xdr:row>4</xdr:row>
                <xdr:rowOff>0</xdr:rowOff>
              </from>
              <to>
                <xdr:col>26</xdr:col>
                <xdr:colOff>0</xdr:colOff>
                <xdr:row>4</xdr:row>
                <xdr:rowOff>0</xdr:rowOff>
              </to>
            </anchor>
          </objectPr>
        </oleObject>
      </mc:Choice>
      <mc:Fallback>
        <oleObject progId="PBrush" shapeId="27649" r:id="rId3"/>
      </mc:Fallback>
    </mc:AlternateContent>
  </oleObjec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Instrucciones!$N$24:$N$27</xm:f>
          </x14:formula1>
          <xm:sqref>Y7:AA12</xm:sqref>
        </x14:dataValidation>
        <x14:dataValidation type="list" allowBlank="1" showInputMessage="1" showErrorMessage="1">
          <x14:formula1>
            <xm:f>Instrucciones!$N$17:$N$20</xm:f>
          </x14:formula1>
          <xm:sqref>U7:W12</xm:sqref>
        </x14:dataValidation>
        <x14:dataValidation type="list" allowBlank="1" showInputMessage="1" showErrorMessage="1">
          <x14:formula1>
            <xm:f>Instrucciones!$I$62:$I$75</xm:f>
          </x14:formula1>
          <xm:sqref>C7:C12</xm:sqref>
        </x14:dataValidation>
      </x14:dataValidations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X12"/>
  <sheetViews>
    <sheetView zoomScale="70" zoomScaleNormal="70" workbookViewId="0">
      <pane xSplit="4" ySplit="6" topLeftCell="E7" activePane="bottomRight" state="frozen"/>
      <selection pane="topRight" activeCell="E1" sqref="E1"/>
      <selection pane="bottomLeft" activeCell="A7" sqref="A7"/>
      <selection pane="bottomRight"/>
    </sheetView>
  </sheetViews>
  <sheetFormatPr baseColWidth="10" defaultRowHeight="12.75" x14ac:dyDescent="0.2"/>
  <cols>
    <col min="1" max="1" width="7.7109375" customWidth="1"/>
    <col min="2" max="2" width="18.7109375" customWidth="1"/>
    <col min="3" max="3" width="13" customWidth="1"/>
    <col min="4" max="4" width="20.28515625" customWidth="1"/>
    <col min="5" max="5" width="27.7109375" customWidth="1"/>
    <col min="6" max="6" width="8.140625" customWidth="1"/>
    <col min="7" max="7" width="8.42578125" customWidth="1"/>
    <col min="8" max="8" width="7.140625" customWidth="1"/>
    <col min="9" max="10" width="6.28515625" customWidth="1"/>
    <col min="11" max="11" width="6" customWidth="1"/>
    <col min="12" max="12" width="6.28515625" customWidth="1"/>
    <col min="13" max="13" width="7.140625" customWidth="1"/>
    <col min="14" max="14" width="6.5703125" customWidth="1"/>
    <col min="15" max="15" width="15.28515625" customWidth="1"/>
    <col min="16" max="16" width="11.28515625" customWidth="1"/>
    <col min="17" max="17" width="11.42578125" customWidth="1"/>
    <col min="18" max="18" width="18.28515625" customWidth="1"/>
    <col min="19" max="19" width="12.85546875" customWidth="1"/>
    <col min="20" max="20" width="15.5703125" customWidth="1"/>
    <col min="21" max="30" width="8.7109375" customWidth="1"/>
    <col min="31" max="31" width="15.28515625" customWidth="1"/>
    <col min="34" max="35" width="34.7109375" customWidth="1"/>
    <col min="37" max="37" width="27.28515625" customWidth="1"/>
    <col min="38" max="38" width="23.7109375" customWidth="1"/>
  </cols>
  <sheetData>
    <row r="1" spans="1:206" s="163" customFormat="1" ht="20.25" x14ac:dyDescent="0.2">
      <c r="A1" s="162"/>
      <c r="B1" s="162"/>
      <c r="C1" s="162"/>
      <c r="D1" s="162"/>
      <c r="E1" s="165" t="s">
        <v>198</v>
      </c>
      <c r="F1" s="259">
        <v>42893</v>
      </c>
      <c r="G1" s="216"/>
      <c r="H1" s="216"/>
      <c r="I1" s="216"/>
      <c r="J1" s="164"/>
      <c r="K1" s="164"/>
      <c r="L1" s="164"/>
      <c r="M1" s="164"/>
      <c r="N1" s="164"/>
      <c r="O1" s="162"/>
      <c r="P1" s="162"/>
      <c r="Q1" s="162"/>
      <c r="R1" s="162"/>
      <c r="S1" s="162"/>
      <c r="T1" s="162"/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/>
    </row>
    <row r="2" spans="1:206" s="163" customFormat="1" ht="20.25" x14ac:dyDescent="0.2">
      <c r="A2" s="162"/>
      <c r="B2" s="162"/>
      <c r="C2" s="162"/>
      <c r="D2" s="162"/>
      <c r="E2" s="165" t="s">
        <v>199</v>
      </c>
      <c r="F2" s="167"/>
      <c r="G2" s="167"/>
      <c r="H2" s="167"/>
      <c r="I2" s="167"/>
      <c r="J2" s="164"/>
      <c r="K2" s="164"/>
      <c r="L2" s="164"/>
      <c r="M2" s="164"/>
      <c r="N2" s="164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/>
      <c r="AL2" s="162"/>
    </row>
    <row r="3" spans="1:206" s="163" customFormat="1" ht="20.25" x14ac:dyDescent="0.2">
      <c r="A3" s="162"/>
      <c r="B3" s="162"/>
      <c r="C3" s="162"/>
      <c r="D3" s="162"/>
      <c r="E3" s="165" t="s">
        <v>200</v>
      </c>
      <c r="F3" s="216"/>
      <c r="G3" s="216"/>
      <c r="H3" s="216"/>
      <c r="I3" s="216"/>
      <c r="J3" s="216"/>
      <c r="K3" s="216"/>
      <c r="L3" s="216"/>
      <c r="M3" s="216"/>
      <c r="N3" s="216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62"/>
    </row>
    <row r="4" spans="1:206" s="161" customFormat="1" ht="21" thickBot="1" x14ac:dyDescent="0.25">
      <c r="A4" s="162"/>
      <c r="B4" s="162"/>
      <c r="C4" s="162"/>
      <c r="D4" s="162"/>
      <c r="E4" s="166" t="s">
        <v>201</v>
      </c>
      <c r="F4" s="217"/>
      <c r="G4" s="217"/>
      <c r="H4" s="217"/>
      <c r="I4" s="217"/>
      <c r="J4" s="217"/>
      <c r="K4" s="217"/>
      <c r="L4" s="217"/>
      <c r="M4" s="217"/>
      <c r="N4" s="217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</row>
    <row r="5" spans="1:206" s="109" customFormat="1" ht="27.75" customHeight="1" thickBot="1" x14ac:dyDescent="0.2">
      <c r="A5" s="230" t="s">
        <v>163</v>
      </c>
      <c r="B5" s="228" t="s">
        <v>117</v>
      </c>
      <c r="C5" s="248" t="s">
        <v>119</v>
      </c>
      <c r="D5" s="249"/>
      <c r="E5" s="218" t="s">
        <v>121</v>
      </c>
      <c r="F5" s="230" t="s">
        <v>120</v>
      </c>
      <c r="G5" s="231"/>
      <c r="H5" s="230" t="s">
        <v>1</v>
      </c>
      <c r="I5" s="232"/>
      <c r="J5" s="232"/>
      <c r="K5" s="232"/>
      <c r="L5" s="232"/>
      <c r="M5" s="232"/>
      <c r="N5" s="228"/>
      <c r="O5" s="257" t="s">
        <v>2</v>
      </c>
      <c r="P5" s="220" t="s">
        <v>167</v>
      </c>
      <c r="Q5" s="236" t="s">
        <v>166</v>
      </c>
      <c r="R5" s="250" t="s">
        <v>3</v>
      </c>
      <c r="S5" s="251"/>
      <c r="T5" s="252"/>
      <c r="U5" s="250" t="s">
        <v>4</v>
      </c>
      <c r="V5" s="251"/>
      <c r="W5" s="252"/>
      <c r="X5" s="244" t="s">
        <v>140</v>
      </c>
      <c r="Y5" s="230" t="s">
        <v>5</v>
      </c>
      <c r="Z5" s="253"/>
      <c r="AA5" s="254"/>
      <c r="AB5" s="246" t="s">
        <v>141</v>
      </c>
      <c r="AC5" s="242" t="s">
        <v>192</v>
      </c>
      <c r="AD5" s="244" t="s">
        <v>150</v>
      </c>
      <c r="AE5" s="244" t="s">
        <v>142</v>
      </c>
      <c r="AF5" s="239" t="s">
        <v>118</v>
      </c>
      <c r="AG5" s="240"/>
      <c r="AH5" s="240"/>
      <c r="AI5" s="240"/>
      <c r="AJ5" s="241"/>
      <c r="AK5" s="255" t="s">
        <v>26</v>
      </c>
      <c r="AL5" s="256"/>
      <c r="GX5" s="110">
        <v>6</v>
      </c>
    </row>
    <row r="6" spans="1:206" s="109" customFormat="1" ht="104.25" customHeight="1" thickBot="1" x14ac:dyDescent="0.2">
      <c r="A6" s="238"/>
      <c r="B6" s="229"/>
      <c r="C6" s="113" t="s">
        <v>154</v>
      </c>
      <c r="D6" s="114" t="s">
        <v>155</v>
      </c>
      <c r="E6" s="219"/>
      <c r="F6" s="115" t="s">
        <v>6</v>
      </c>
      <c r="G6" s="116" t="s">
        <v>7</v>
      </c>
      <c r="H6" s="117" t="s">
        <v>8</v>
      </c>
      <c r="I6" s="118" t="s">
        <v>9</v>
      </c>
      <c r="J6" s="119" t="s">
        <v>136</v>
      </c>
      <c r="K6" s="120" t="s">
        <v>137</v>
      </c>
      <c r="L6" s="168" t="s">
        <v>203</v>
      </c>
      <c r="M6" s="121" t="s">
        <v>138</v>
      </c>
      <c r="N6" s="122" t="s">
        <v>10</v>
      </c>
      <c r="O6" s="258"/>
      <c r="P6" s="221"/>
      <c r="Q6" s="237"/>
      <c r="R6" s="123" t="s">
        <v>11</v>
      </c>
      <c r="S6" s="124" t="s">
        <v>12</v>
      </c>
      <c r="T6" s="116" t="s">
        <v>13</v>
      </c>
      <c r="U6" s="125" t="s">
        <v>14</v>
      </c>
      <c r="V6" s="126" t="s">
        <v>15</v>
      </c>
      <c r="W6" s="127" t="s">
        <v>16</v>
      </c>
      <c r="X6" s="245"/>
      <c r="Y6" s="125" t="s">
        <v>17</v>
      </c>
      <c r="Z6" s="126" t="s">
        <v>18</v>
      </c>
      <c r="AA6" s="127" t="s">
        <v>19</v>
      </c>
      <c r="AB6" s="247"/>
      <c r="AC6" s="243"/>
      <c r="AD6" s="245"/>
      <c r="AE6" s="245"/>
      <c r="AF6" s="128" t="s">
        <v>20</v>
      </c>
      <c r="AG6" s="129" t="s">
        <v>21</v>
      </c>
      <c r="AH6" s="129" t="s">
        <v>22</v>
      </c>
      <c r="AI6" s="129" t="s">
        <v>23</v>
      </c>
      <c r="AJ6" s="130" t="s">
        <v>24</v>
      </c>
      <c r="AK6" s="131" t="s">
        <v>25</v>
      </c>
      <c r="AL6" s="132" t="s">
        <v>139</v>
      </c>
      <c r="GX6" s="110">
        <v>9</v>
      </c>
    </row>
    <row r="7" spans="1:206" s="144" customFormat="1" ht="265.5" customHeight="1" x14ac:dyDescent="0.2">
      <c r="A7" s="223"/>
      <c r="B7" s="226" t="s">
        <v>248</v>
      </c>
      <c r="C7" s="72" t="s">
        <v>76</v>
      </c>
      <c r="D7" s="107" t="s">
        <v>169</v>
      </c>
      <c r="E7" s="88" t="s">
        <v>170</v>
      </c>
      <c r="F7" s="89" t="s">
        <v>151</v>
      </c>
      <c r="G7" s="90"/>
      <c r="H7" s="134">
        <v>1</v>
      </c>
      <c r="I7" s="100">
        <v>0</v>
      </c>
      <c r="J7" s="71">
        <v>0</v>
      </c>
      <c r="K7" s="101">
        <v>0</v>
      </c>
      <c r="L7" s="102">
        <v>0</v>
      </c>
      <c r="M7" s="103">
        <v>0</v>
      </c>
      <c r="N7" s="173">
        <f>SUM(H7:M7)</f>
        <v>1</v>
      </c>
      <c r="O7" s="146">
        <v>8</v>
      </c>
      <c r="P7" s="147">
        <v>0</v>
      </c>
      <c r="Q7" s="148">
        <v>0</v>
      </c>
      <c r="R7" s="171" t="s">
        <v>165</v>
      </c>
      <c r="S7" s="73" t="s">
        <v>165</v>
      </c>
      <c r="T7" s="73" t="s">
        <v>165</v>
      </c>
      <c r="U7" s="171">
        <v>1</v>
      </c>
      <c r="V7" s="66">
        <v>0</v>
      </c>
      <c r="W7" s="88">
        <v>0</v>
      </c>
      <c r="X7" s="152">
        <f t="shared" ref="X7:X12" si="0">SUM(U7:W7)</f>
        <v>1</v>
      </c>
      <c r="Y7" s="171">
        <v>0</v>
      </c>
      <c r="Z7" s="66">
        <v>2</v>
      </c>
      <c r="AA7" s="88">
        <v>0</v>
      </c>
      <c r="AB7" s="152">
        <f t="shared" ref="AB7:AB12" si="1">SUM(Y7,Z7,AA7)</f>
        <v>2</v>
      </c>
      <c r="AC7" s="152">
        <f t="shared" ref="AC7:AC12" si="2">X7*AB7</f>
        <v>2</v>
      </c>
      <c r="AD7" s="172" t="str">
        <f t="shared" ref="AD7:AD12" si="3">IF(AC7&lt;=2,"IV",IF(AC7&lt;=5,"III",IF(AC7&lt;=8,"II",IF(AC7=9,"I"))))</f>
        <v>IV</v>
      </c>
      <c r="AE7" s="152" t="str">
        <f>IF(AC7&gt;=9,"NO ACEPTABLE",IF(AC7&gt;=6,"IMPORTANTE",IF(AC7&gt;=3,"MODERADO",IF(AC7&lt;=2,"ACEPTABLE"))))</f>
        <v>ACEPTABLE</v>
      </c>
      <c r="AF7" s="153"/>
      <c r="AG7" s="154"/>
      <c r="AH7" s="66"/>
      <c r="AI7" s="66" t="s">
        <v>171</v>
      </c>
      <c r="AJ7" s="88"/>
      <c r="AK7" s="78"/>
      <c r="AL7" s="79"/>
      <c r="GX7" s="145"/>
    </row>
    <row r="8" spans="1:206" s="144" customFormat="1" ht="96.75" customHeight="1" x14ac:dyDescent="0.2">
      <c r="A8" s="223"/>
      <c r="B8" s="226"/>
      <c r="C8" s="72" t="s">
        <v>65</v>
      </c>
      <c r="D8" s="107" t="s">
        <v>172</v>
      </c>
      <c r="E8" s="88" t="s">
        <v>173</v>
      </c>
      <c r="F8" s="89" t="s">
        <v>151</v>
      </c>
      <c r="G8" s="90"/>
      <c r="H8" s="133">
        <v>1</v>
      </c>
      <c r="I8" s="91">
        <v>0</v>
      </c>
      <c r="J8" s="70">
        <v>0</v>
      </c>
      <c r="K8" s="92">
        <v>0</v>
      </c>
      <c r="L8" s="93">
        <v>0</v>
      </c>
      <c r="M8" s="94">
        <v>0</v>
      </c>
      <c r="N8" s="170">
        <f t="shared" ref="N8:N12" si="4">SUM(H8:M8)</f>
        <v>1</v>
      </c>
      <c r="O8" s="146">
        <v>5</v>
      </c>
      <c r="P8" s="147">
        <v>0</v>
      </c>
      <c r="Q8" s="148">
        <v>0</v>
      </c>
      <c r="R8" s="65" t="s">
        <v>165</v>
      </c>
      <c r="S8" s="149" t="s">
        <v>165</v>
      </c>
      <c r="T8" s="149" t="s">
        <v>165</v>
      </c>
      <c r="U8" s="65">
        <v>1</v>
      </c>
      <c r="V8" s="98">
        <v>0</v>
      </c>
      <c r="W8" s="75">
        <v>0</v>
      </c>
      <c r="X8" s="150">
        <f t="shared" si="0"/>
        <v>1</v>
      </c>
      <c r="Y8" s="65">
        <v>0</v>
      </c>
      <c r="Z8" s="98">
        <v>2</v>
      </c>
      <c r="AA8" s="75">
        <v>0</v>
      </c>
      <c r="AB8" s="150">
        <f t="shared" si="1"/>
        <v>2</v>
      </c>
      <c r="AC8" s="150">
        <f t="shared" si="2"/>
        <v>2</v>
      </c>
      <c r="AD8" s="151" t="str">
        <f t="shared" si="3"/>
        <v>IV</v>
      </c>
      <c r="AE8" s="152" t="s">
        <v>86</v>
      </c>
      <c r="AF8" s="153"/>
      <c r="AG8" s="154"/>
      <c r="AH8" s="66" t="s">
        <v>174</v>
      </c>
      <c r="AI8" s="66" t="s">
        <v>175</v>
      </c>
      <c r="AJ8" s="88"/>
      <c r="AK8" s="78"/>
      <c r="AL8" s="79"/>
      <c r="GX8" s="145"/>
    </row>
    <row r="9" spans="1:206" s="160" customFormat="1" ht="310.5" customHeight="1" x14ac:dyDescent="0.2">
      <c r="A9" s="223"/>
      <c r="B9" s="226"/>
      <c r="C9" s="69" t="s">
        <v>156</v>
      </c>
      <c r="D9" s="108" t="s">
        <v>176</v>
      </c>
      <c r="E9" s="75" t="s">
        <v>177</v>
      </c>
      <c r="F9" s="99" t="s">
        <v>151</v>
      </c>
      <c r="G9" s="68"/>
      <c r="H9" s="133">
        <v>1</v>
      </c>
      <c r="I9" s="91">
        <v>0</v>
      </c>
      <c r="J9" s="70">
        <v>0</v>
      </c>
      <c r="K9" s="92">
        <v>0</v>
      </c>
      <c r="L9" s="93">
        <v>0</v>
      </c>
      <c r="M9" s="94">
        <v>0</v>
      </c>
      <c r="N9" s="170">
        <f t="shared" si="4"/>
        <v>1</v>
      </c>
      <c r="O9" s="155">
        <v>8</v>
      </c>
      <c r="P9" s="156">
        <v>0</v>
      </c>
      <c r="Q9" s="157">
        <v>0</v>
      </c>
      <c r="R9" s="65" t="s">
        <v>165</v>
      </c>
      <c r="S9" s="149" t="s">
        <v>165</v>
      </c>
      <c r="T9" s="149" t="s">
        <v>165</v>
      </c>
      <c r="U9" s="65">
        <v>1</v>
      </c>
      <c r="V9" s="98">
        <v>0</v>
      </c>
      <c r="W9" s="75">
        <v>0</v>
      </c>
      <c r="X9" s="150">
        <f t="shared" si="0"/>
        <v>1</v>
      </c>
      <c r="Y9" s="65">
        <v>0</v>
      </c>
      <c r="Z9" s="98">
        <v>2</v>
      </c>
      <c r="AA9" s="75">
        <v>0</v>
      </c>
      <c r="AB9" s="150">
        <f t="shared" si="1"/>
        <v>2</v>
      </c>
      <c r="AC9" s="150">
        <f t="shared" si="2"/>
        <v>2</v>
      </c>
      <c r="AD9" s="151" t="str">
        <f t="shared" si="3"/>
        <v>IV</v>
      </c>
      <c r="AE9" s="150" t="str">
        <f>IF(AC9&gt;=9,"NO ACEPTABLE",IF(AC9&gt;=6,"IMPORTANTE",IF(AC9&gt;=3,"MODERADO",IF(AC9&lt;=2,"ACEPTABLE"))))</f>
        <v>ACEPTABLE</v>
      </c>
      <c r="AF9" s="158"/>
      <c r="AG9" s="159"/>
      <c r="AH9" s="98" t="s">
        <v>178</v>
      </c>
      <c r="AI9" s="98" t="s">
        <v>179</v>
      </c>
      <c r="AJ9" s="75"/>
      <c r="AK9" s="104"/>
      <c r="AL9" s="105"/>
    </row>
    <row r="10" spans="1:206" s="160" customFormat="1" ht="204" x14ac:dyDescent="0.2">
      <c r="A10" s="223"/>
      <c r="B10" s="226"/>
      <c r="C10" s="69" t="s">
        <v>232</v>
      </c>
      <c r="D10" s="108" t="s">
        <v>195</v>
      </c>
      <c r="E10" s="75" t="s">
        <v>182</v>
      </c>
      <c r="F10" s="99" t="s">
        <v>151</v>
      </c>
      <c r="G10" s="68"/>
      <c r="H10" s="133">
        <v>1</v>
      </c>
      <c r="I10" s="91">
        <v>0</v>
      </c>
      <c r="J10" s="70">
        <v>0</v>
      </c>
      <c r="K10" s="92">
        <v>0</v>
      </c>
      <c r="L10" s="93">
        <v>0</v>
      </c>
      <c r="M10" s="94">
        <v>0</v>
      </c>
      <c r="N10" s="170">
        <f t="shared" si="4"/>
        <v>1</v>
      </c>
      <c r="O10" s="155">
        <v>8</v>
      </c>
      <c r="P10" s="156">
        <v>0</v>
      </c>
      <c r="Q10" s="157">
        <v>0</v>
      </c>
      <c r="R10" s="65" t="s">
        <v>165</v>
      </c>
      <c r="S10" s="149" t="s">
        <v>165</v>
      </c>
      <c r="T10" s="149" t="s">
        <v>165</v>
      </c>
      <c r="U10" s="65">
        <v>1</v>
      </c>
      <c r="V10" s="98">
        <v>0</v>
      </c>
      <c r="W10" s="75">
        <v>0</v>
      </c>
      <c r="X10" s="150">
        <f t="shared" si="0"/>
        <v>1</v>
      </c>
      <c r="Y10" s="65">
        <v>0</v>
      </c>
      <c r="Z10" s="98">
        <v>0</v>
      </c>
      <c r="AA10" s="75">
        <v>3</v>
      </c>
      <c r="AB10" s="150">
        <f t="shared" si="1"/>
        <v>3</v>
      </c>
      <c r="AC10" s="150">
        <f t="shared" si="2"/>
        <v>3</v>
      </c>
      <c r="AD10" s="151" t="str">
        <f t="shared" si="3"/>
        <v>III</v>
      </c>
      <c r="AE10" s="150" t="str">
        <f>IF(AC10&gt;=9,"NO ACEPTABLE",IF(AC10&gt;=6,"IMPORTANTE",IF(AC10&gt;=3,"MODERADO",IF(AC10&lt;=2,"ACEPTABLE"))))</f>
        <v>MODERADO</v>
      </c>
      <c r="AF10" s="158"/>
      <c r="AG10" s="159"/>
      <c r="AH10" s="98" t="s">
        <v>183</v>
      </c>
      <c r="AI10" s="98" t="s">
        <v>196</v>
      </c>
      <c r="AJ10" s="75"/>
      <c r="AK10" s="104"/>
      <c r="AL10" s="105"/>
    </row>
    <row r="11" spans="1:206" s="160" customFormat="1" ht="165.75" x14ac:dyDescent="0.2">
      <c r="A11" s="223"/>
      <c r="B11" s="226"/>
      <c r="C11" s="69" t="s">
        <v>153</v>
      </c>
      <c r="D11" s="108" t="s">
        <v>185</v>
      </c>
      <c r="E11" s="75" t="s">
        <v>186</v>
      </c>
      <c r="F11" s="99" t="s">
        <v>151</v>
      </c>
      <c r="G11" s="68"/>
      <c r="H11" s="133">
        <v>1</v>
      </c>
      <c r="I11" s="91">
        <v>0</v>
      </c>
      <c r="J11" s="70">
        <v>0</v>
      </c>
      <c r="K11" s="92">
        <v>0</v>
      </c>
      <c r="L11" s="93">
        <v>0</v>
      </c>
      <c r="M11" s="94">
        <v>0</v>
      </c>
      <c r="N11" s="170">
        <f>SUM(H11:M11)</f>
        <v>1</v>
      </c>
      <c r="O11" s="155">
        <v>8</v>
      </c>
      <c r="P11" s="156">
        <v>0</v>
      </c>
      <c r="Q11" s="157">
        <v>0</v>
      </c>
      <c r="R11" s="65" t="s">
        <v>165</v>
      </c>
      <c r="S11" s="149" t="s">
        <v>165</v>
      </c>
      <c r="T11" s="149" t="s">
        <v>165</v>
      </c>
      <c r="U11" s="65">
        <v>1</v>
      </c>
      <c r="V11" s="98">
        <v>0</v>
      </c>
      <c r="W11" s="75">
        <v>0</v>
      </c>
      <c r="X11" s="150">
        <f t="shared" si="0"/>
        <v>1</v>
      </c>
      <c r="Y11" s="65">
        <v>0</v>
      </c>
      <c r="Z11" s="98">
        <v>0</v>
      </c>
      <c r="AA11" s="75">
        <v>3</v>
      </c>
      <c r="AB11" s="150">
        <f t="shared" si="1"/>
        <v>3</v>
      </c>
      <c r="AC11" s="150">
        <f t="shared" si="2"/>
        <v>3</v>
      </c>
      <c r="AD11" s="151" t="str">
        <f t="shared" si="3"/>
        <v>III</v>
      </c>
      <c r="AE11" s="150" t="str">
        <f>IF(AC11&gt;=9,"NO ACEPTABLE",IF(AC11&gt;=6,"IMPORTANTE",IF(AC11&gt;=3,"MODERADO",IF(AC11&lt;=2,"ACEPTABLE"))))</f>
        <v>MODERADO</v>
      </c>
      <c r="AF11" s="158"/>
      <c r="AG11" s="159"/>
      <c r="AH11" s="98"/>
      <c r="AI11" s="98" t="s">
        <v>187</v>
      </c>
      <c r="AJ11" s="75"/>
      <c r="AK11" s="104"/>
      <c r="AL11" s="105"/>
    </row>
    <row r="12" spans="1:206" s="160" customFormat="1" ht="165.75" x14ac:dyDescent="0.2">
      <c r="A12" s="224"/>
      <c r="B12" s="227"/>
      <c r="C12" s="69" t="s">
        <v>161</v>
      </c>
      <c r="D12" s="108" t="s">
        <v>188</v>
      </c>
      <c r="E12" s="75" t="s">
        <v>189</v>
      </c>
      <c r="F12" s="99" t="s">
        <v>151</v>
      </c>
      <c r="G12" s="68"/>
      <c r="H12" s="133">
        <v>1</v>
      </c>
      <c r="I12" s="91">
        <v>0</v>
      </c>
      <c r="J12" s="70">
        <v>0</v>
      </c>
      <c r="K12" s="92">
        <v>0</v>
      </c>
      <c r="L12" s="93">
        <v>0</v>
      </c>
      <c r="M12" s="94">
        <v>0</v>
      </c>
      <c r="N12" s="170">
        <f t="shared" si="4"/>
        <v>1</v>
      </c>
      <c r="O12" s="155">
        <v>8</v>
      </c>
      <c r="P12" s="156">
        <v>0</v>
      </c>
      <c r="Q12" s="157">
        <v>0</v>
      </c>
      <c r="R12" s="65" t="s">
        <v>165</v>
      </c>
      <c r="S12" s="149" t="s">
        <v>165</v>
      </c>
      <c r="T12" s="149" t="s">
        <v>165</v>
      </c>
      <c r="U12" s="65">
        <v>0</v>
      </c>
      <c r="V12" s="98">
        <v>2</v>
      </c>
      <c r="W12" s="75">
        <v>0</v>
      </c>
      <c r="X12" s="150">
        <f t="shared" si="0"/>
        <v>2</v>
      </c>
      <c r="Y12" s="65">
        <v>0</v>
      </c>
      <c r="Z12" s="98">
        <v>0</v>
      </c>
      <c r="AA12" s="75">
        <v>3</v>
      </c>
      <c r="AB12" s="150">
        <f t="shared" si="1"/>
        <v>3</v>
      </c>
      <c r="AC12" s="150">
        <f t="shared" si="2"/>
        <v>6</v>
      </c>
      <c r="AD12" s="151" t="str">
        <f t="shared" si="3"/>
        <v>II</v>
      </c>
      <c r="AE12" s="150" t="str">
        <f>IF(AC12&gt;=9,"NO ACEPTABLE",IF(AC12&gt;=6,"IMPORTANTE",IF(AC12&gt;=3,"MODERADO",IF(AC12&lt;=2,"ACEPTABLE"))))</f>
        <v>IMPORTANTE</v>
      </c>
      <c r="AF12" s="158"/>
      <c r="AG12" s="159"/>
      <c r="AH12" s="98" t="s">
        <v>190</v>
      </c>
      <c r="AI12" s="98" t="s">
        <v>191</v>
      </c>
      <c r="AJ12" s="75"/>
      <c r="AK12" s="104"/>
      <c r="AL12" s="105"/>
    </row>
  </sheetData>
  <mergeCells count="24">
    <mergeCell ref="F1:I1"/>
    <mergeCell ref="F3:N3"/>
    <mergeCell ref="F4:N4"/>
    <mergeCell ref="A5:A6"/>
    <mergeCell ref="B5:B6"/>
    <mergeCell ref="C5:D5"/>
    <mergeCell ref="E5:E6"/>
    <mergeCell ref="F5:G5"/>
    <mergeCell ref="H5:N5"/>
    <mergeCell ref="AK5:AL5"/>
    <mergeCell ref="A7:A12"/>
    <mergeCell ref="B7:B12"/>
    <mergeCell ref="Y5:AA5"/>
    <mergeCell ref="AB5:AB6"/>
    <mergeCell ref="AC5:AC6"/>
    <mergeCell ref="AD5:AD6"/>
    <mergeCell ref="AE5:AE6"/>
    <mergeCell ref="AF5:AJ5"/>
    <mergeCell ref="O5:O6"/>
    <mergeCell ref="P5:P6"/>
    <mergeCell ref="Q5:Q6"/>
    <mergeCell ref="R5:T5"/>
    <mergeCell ref="U5:W5"/>
    <mergeCell ref="X5:X6"/>
  </mergeCells>
  <conditionalFormatting sqref="AD7:AD12">
    <cfRule type="cellIs" dxfId="3" priority="1" operator="equal">
      <formula>"IV"</formula>
    </cfRule>
    <cfRule type="cellIs" dxfId="2" priority="2" operator="equal">
      <formula>"III"</formula>
    </cfRule>
    <cfRule type="cellIs" dxfId="1" priority="3" operator="equal">
      <formula>"II"</formula>
    </cfRule>
    <cfRule type="cellIs" dxfId="0" priority="4" operator="equal">
      <formula>"I"</formula>
    </cfRule>
  </conditionalFormatting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Brush" shapeId="28673" r:id="rId3">
          <objectPr defaultSize="0" autoFill="0" autoLine="0" autoPict="0" r:id="rId4">
            <anchor moveWithCells="1" sizeWithCells="1">
              <from>
                <xdr:col>26</xdr:col>
                <xdr:colOff>0</xdr:colOff>
                <xdr:row>4</xdr:row>
                <xdr:rowOff>0</xdr:rowOff>
              </from>
              <to>
                <xdr:col>26</xdr:col>
                <xdr:colOff>0</xdr:colOff>
                <xdr:row>4</xdr:row>
                <xdr:rowOff>0</xdr:rowOff>
              </to>
            </anchor>
          </objectPr>
        </oleObject>
      </mc:Choice>
      <mc:Fallback>
        <oleObject progId="PBrush" shapeId="28673" r:id="rId3"/>
      </mc:Fallback>
    </mc:AlternateContent>
  </oleObjec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Instrucciones!$I$62:$I$75</xm:f>
          </x14:formula1>
          <xm:sqref>C7:C12</xm:sqref>
        </x14:dataValidation>
        <x14:dataValidation type="list" allowBlank="1" showInputMessage="1" showErrorMessage="1">
          <x14:formula1>
            <xm:f>Instrucciones!$N$17:$N$20</xm:f>
          </x14:formula1>
          <xm:sqref>U7:W12</xm:sqref>
        </x14:dataValidation>
        <x14:dataValidation type="list" allowBlank="1" showInputMessage="1" showErrorMessage="1">
          <x14:formula1>
            <xm:f>Instrucciones!$N$24:$N$27</xm:f>
          </x14:formula1>
          <xm:sqref>Y7:AA12</xm:sqref>
        </x14:dataValidation>
      </x14:dataValidations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2"/>
  <sheetViews>
    <sheetView workbookViewId="0"/>
  </sheetViews>
  <sheetFormatPr baseColWidth="10" defaultRowHeight="12.75" x14ac:dyDescent="0.2"/>
  <cols>
    <col min="1" max="1" width="3.5703125" style="15" customWidth="1"/>
    <col min="2" max="2" width="16.5703125" style="15" customWidth="1"/>
    <col min="3" max="3" width="3.42578125" style="33" customWidth="1"/>
    <col min="4" max="4" width="77.5703125" style="15" customWidth="1"/>
    <col min="5" max="5" width="7" style="15" customWidth="1"/>
    <col min="6" max="6" width="4.7109375" style="15" customWidth="1"/>
    <col min="7" max="7" width="7.5703125" style="15" customWidth="1"/>
    <col min="8" max="8" width="8.28515625" style="15" customWidth="1"/>
    <col min="9" max="9" width="22.140625" style="15" customWidth="1"/>
    <col min="10" max="10" width="18.85546875" style="15" customWidth="1"/>
    <col min="11" max="11" width="18.42578125" style="15" customWidth="1"/>
    <col min="12" max="12" width="11.42578125" style="15"/>
    <col min="13" max="13" width="27.42578125" style="15" customWidth="1"/>
    <col min="14" max="14" width="6" style="15" customWidth="1"/>
    <col min="15" max="251" width="11.42578125" style="15"/>
    <col min="252" max="252" width="3.5703125" style="15" customWidth="1"/>
    <col min="253" max="253" width="16.5703125" style="15" customWidth="1"/>
    <col min="254" max="254" width="15.5703125" style="15" customWidth="1"/>
    <col min="255" max="255" width="4.140625" style="15" customWidth="1"/>
    <col min="256" max="256" width="18.42578125" style="15" customWidth="1"/>
    <col min="257" max="257" width="15.5703125" style="15" customWidth="1"/>
    <col min="258" max="258" width="4" style="15" customWidth="1"/>
    <col min="259" max="259" width="16" style="15" customWidth="1"/>
    <col min="260" max="260" width="14" style="15" customWidth="1"/>
    <col min="261" max="261" width="11.42578125" style="15"/>
    <col min="262" max="262" width="4.7109375" style="15" customWidth="1"/>
    <col min="263" max="264" width="11.42578125" style="15"/>
    <col min="265" max="265" width="22.140625" style="15" customWidth="1"/>
    <col min="266" max="266" width="18.85546875" style="15" customWidth="1"/>
    <col min="267" max="267" width="18.42578125" style="15" customWidth="1"/>
    <col min="268" max="507" width="11.42578125" style="15"/>
    <col min="508" max="508" width="3.5703125" style="15" customWidth="1"/>
    <col min="509" max="509" width="16.5703125" style="15" customWidth="1"/>
    <col min="510" max="510" width="15.5703125" style="15" customWidth="1"/>
    <col min="511" max="511" width="4.140625" style="15" customWidth="1"/>
    <col min="512" max="512" width="18.42578125" style="15" customWidth="1"/>
    <col min="513" max="513" width="15.5703125" style="15" customWidth="1"/>
    <col min="514" max="514" width="4" style="15" customWidth="1"/>
    <col min="515" max="515" width="16" style="15" customWidth="1"/>
    <col min="516" max="516" width="14" style="15" customWidth="1"/>
    <col min="517" max="517" width="11.42578125" style="15"/>
    <col min="518" max="518" width="4.7109375" style="15" customWidth="1"/>
    <col min="519" max="520" width="11.42578125" style="15"/>
    <col min="521" max="521" width="22.140625" style="15" customWidth="1"/>
    <col min="522" max="522" width="18.85546875" style="15" customWidth="1"/>
    <col min="523" max="523" width="18.42578125" style="15" customWidth="1"/>
    <col min="524" max="763" width="11.42578125" style="15"/>
    <col min="764" max="764" width="3.5703125" style="15" customWidth="1"/>
    <col min="765" max="765" width="16.5703125" style="15" customWidth="1"/>
    <col min="766" max="766" width="15.5703125" style="15" customWidth="1"/>
    <col min="767" max="767" width="4.140625" style="15" customWidth="1"/>
    <col min="768" max="768" width="18.42578125" style="15" customWidth="1"/>
    <col min="769" max="769" width="15.5703125" style="15" customWidth="1"/>
    <col min="770" max="770" width="4" style="15" customWidth="1"/>
    <col min="771" max="771" width="16" style="15" customWidth="1"/>
    <col min="772" max="772" width="14" style="15" customWidth="1"/>
    <col min="773" max="773" width="11.42578125" style="15"/>
    <col min="774" max="774" width="4.7109375" style="15" customWidth="1"/>
    <col min="775" max="776" width="11.42578125" style="15"/>
    <col min="777" max="777" width="22.140625" style="15" customWidth="1"/>
    <col min="778" max="778" width="18.85546875" style="15" customWidth="1"/>
    <col min="779" max="779" width="18.42578125" style="15" customWidth="1"/>
    <col min="780" max="1019" width="11.42578125" style="15"/>
    <col min="1020" max="1020" width="3.5703125" style="15" customWidth="1"/>
    <col min="1021" max="1021" width="16.5703125" style="15" customWidth="1"/>
    <col min="1022" max="1022" width="15.5703125" style="15" customWidth="1"/>
    <col min="1023" max="1023" width="4.140625" style="15" customWidth="1"/>
    <col min="1024" max="1024" width="18.42578125" style="15" customWidth="1"/>
    <col min="1025" max="1025" width="15.5703125" style="15" customWidth="1"/>
    <col min="1026" max="1026" width="4" style="15" customWidth="1"/>
    <col min="1027" max="1027" width="16" style="15" customWidth="1"/>
    <col min="1028" max="1028" width="14" style="15" customWidth="1"/>
    <col min="1029" max="1029" width="11.42578125" style="15"/>
    <col min="1030" max="1030" width="4.7109375" style="15" customWidth="1"/>
    <col min="1031" max="1032" width="11.42578125" style="15"/>
    <col min="1033" max="1033" width="22.140625" style="15" customWidth="1"/>
    <col min="1034" max="1034" width="18.85546875" style="15" customWidth="1"/>
    <col min="1035" max="1035" width="18.42578125" style="15" customWidth="1"/>
    <col min="1036" max="1275" width="11.42578125" style="15"/>
    <col min="1276" max="1276" width="3.5703125" style="15" customWidth="1"/>
    <col min="1277" max="1277" width="16.5703125" style="15" customWidth="1"/>
    <col min="1278" max="1278" width="15.5703125" style="15" customWidth="1"/>
    <col min="1279" max="1279" width="4.140625" style="15" customWidth="1"/>
    <col min="1280" max="1280" width="18.42578125" style="15" customWidth="1"/>
    <col min="1281" max="1281" width="15.5703125" style="15" customWidth="1"/>
    <col min="1282" max="1282" width="4" style="15" customWidth="1"/>
    <col min="1283" max="1283" width="16" style="15" customWidth="1"/>
    <col min="1284" max="1284" width="14" style="15" customWidth="1"/>
    <col min="1285" max="1285" width="11.42578125" style="15"/>
    <col min="1286" max="1286" width="4.7109375" style="15" customWidth="1"/>
    <col min="1287" max="1288" width="11.42578125" style="15"/>
    <col min="1289" max="1289" width="22.140625" style="15" customWidth="1"/>
    <col min="1290" max="1290" width="18.85546875" style="15" customWidth="1"/>
    <col min="1291" max="1291" width="18.42578125" style="15" customWidth="1"/>
    <col min="1292" max="1531" width="11.42578125" style="15"/>
    <col min="1532" max="1532" width="3.5703125" style="15" customWidth="1"/>
    <col min="1533" max="1533" width="16.5703125" style="15" customWidth="1"/>
    <col min="1534" max="1534" width="15.5703125" style="15" customWidth="1"/>
    <col min="1535" max="1535" width="4.140625" style="15" customWidth="1"/>
    <col min="1536" max="1536" width="18.42578125" style="15" customWidth="1"/>
    <col min="1537" max="1537" width="15.5703125" style="15" customWidth="1"/>
    <col min="1538" max="1538" width="4" style="15" customWidth="1"/>
    <col min="1539" max="1539" width="16" style="15" customWidth="1"/>
    <col min="1540" max="1540" width="14" style="15" customWidth="1"/>
    <col min="1541" max="1541" width="11.42578125" style="15"/>
    <col min="1542" max="1542" width="4.7109375" style="15" customWidth="1"/>
    <col min="1543" max="1544" width="11.42578125" style="15"/>
    <col min="1545" max="1545" width="22.140625" style="15" customWidth="1"/>
    <col min="1546" max="1546" width="18.85546875" style="15" customWidth="1"/>
    <col min="1547" max="1547" width="18.42578125" style="15" customWidth="1"/>
    <col min="1548" max="1787" width="11.42578125" style="15"/>
    <col min="1788" max="1788" width="3.5703125" style="15" customWidth="1"/>
    <col min="1789" max="1789" width="16.5703125" style="15" customWidth="1"/>
    <col min="1790" max="1790" width="15.5703125" style="15" customWidth="1"/>
    <col min="1791" max="1791" width="4.140625" style="15" customWidth="1"/>
    <col min="1792" max="1792" width="18.42578125" style="15" customWidth="1"/>
    <col min="1793" max="1793" width="15.5703125" style="15" customWidth="1"/>
    <col min="1794" max="1794" width="4" style="15" customWidth="1"/>
    <col min="1795" max="1795" width="16" style="15" customWidth="1"/>
    <col min="1796" max="1796" width="14" style="15" customWidth="1"/>
    <col min="1797" max="1797" width="11.42578125" style="15"/>
    <col min="1798" max="1798" width="4.7109375" style="15" customWidth="1"/>
    <col min="1799" max="1800" width="11.42578125" style="15"/>
    <col min="1801" max="1801" width="22.140625" style="15" customWidth="1"/>
    <col min="1802" max="1802" width="18.85546875" style="15" customWidth="1"/>
    <col min="1803" max="1803" width="18.42578125" style="15" customWidth="1"/>
    <col min="1804" max="2043" width="11.42578125" style="15"/>
    <col min="2044" max="2044" width="3.5703125" style="15" customWidth="1"/>
    <col min="2045" max="2045" width="16.5703125" style="15" customWidth="1"/>
    <col min="2046" max="2046" width="15.5703125" style="15" customWidth="1"/>
    <col min="2047" max="2047" width="4.140625" style="15" customWidth="1"/>
    <col min="2048" max="2048" width="18.42578125" style="15" customWidth="1"/>
    <col min="2049" max="2049" width="15.5703125" style="15" customWidth="1"/>
    <col min="2050" max="2050" width="4" style="15" customWidth="1"/>
    <col min="2051" max="2051" width="16" style="15" customWidth="1"/>
    <col min="2052" max="2052" width="14" style="15" customWidth="1"/>
    <col min="2053" max="2053" width="11.42578125" style="15"/>
    <col min="2054" max="2054" width="4.7109375" style="15" customWidth="1"/>
    <col min="2055" max="2056" width="11.42578125" style="15"/>
    <col min="2057" max="2057" width="22.140625" style="15" customWidth="1"/>
    <col min="2058" max="2058" width="18.85546875" style="15" customWidth="1"/>
    <col min="2059" max="2059" width="18.42578125" style="15" customWidth="1"/>
    <col min="2060" max="2299" width="11.42578125" style="15"/>
    <col min="2300" max="2300" width="3.5703125" style="15" customWidth="1"/>
    <col min="2301" max="2301" width="16.5703125" style="15" customWidth="1"/>
    <col min="2302" max="2302" width="15.5703125" style="15" customWidth="1"/>
    <col min="2303" max="2303" width="4.140625" style="15" customWidth="1"/>
    <col min="2304" max="2304" width="18.42578125" style="15" customWidth="1"/>
    <col min="2305" max="2305" width="15.5703125" style="15" customWidth="1"/>
    <col min="2306" max="2306" width="4" style="15" customWidth="1"/>
    <col min="2307" max="2307" width="16" style="15" customWidth="1"/>
    <col min="2308" max="2308" width="14" style="15" customWidth="1"/>
    <col min="2309" max="2309" width="11.42578125" style="15"/>
    <col min="2310" max="2310" width="4.7109375" style="15" customWidth="1"/>
    <col min="2311" max="2312" width="11.42578125" style="15"/>
    <col min="2313" max="2313" width="22.140625" style="15" customWidth="1"/>
    <col min="2314" max="2314" width="18.85546875" style="15" customWidth="1"/>
    <col min="2315" max="2315" width="18.42578125" style="15" customWidth="1"/>
    <col min="2316" max="2555" width="11.42578125" style="15"/>
    <col min="2556" max="2556" width="3.5703125" style="15" customWidth="1"/>
    <col min="2557" max="2557" width="16.5703125" style="15" customWidth="1"/>
    <col min="2558" max="2558" width="15.5703125" style="15" customWidth="1"/>
    <col min="2559" max="2559" width="4.140625" style="15" customWidth="1"/>
    <col min="2560" max="2560" width="18.42578125" style="15" customWidth="1"/>
    <col min="2561" max="2561" width="15.5703125" style="15" customWidth="1"/>
    <col min="2562" max="2562" width="4" style="15" customWidth="1"/>
    <col min="2563" max="2563" width="16" style="15" customWidth="1"/>
    <col min="2564" max="2564" width="14" style="15" customWidth="1"/>
    <col min="2565" max="2565" width="11.42578125" style="15"/>
    <col min="2566" max="2566" width="4.7109375" style="15" customWidth="1"/>
    <col min="2567" max="2568" width="11.42578125" style="15"/>
    <col min="2569" max="2569" width="22.140625" style="15" customWidth="1"/>
    <col min="2570" max="2570" width="18.85546875" style="15" customWidth="1"/>
    <col min="2571" max="2571" width="18.42578125" style="15" customWidth="1"/>
    <col min="2572" max="2811" width="11.42578125" style="15"/>
    <col min="2812" max="2812" width="3.5703125" style="15" customWidth="1"/>
    <col min="2813" max="2813" width="16.5703125" style="15" customWidth="1"/>
    <col min="2814" max="2814" width="15.5703125" style="15" customWidth="1"/>
    <col min="2815" max="2815" width="4.140625" style="15" customWidth="1"/>
    <col min="2816" max="2816" width="18.42578125" style="15" customWidth="1"/>
    <col min="2817" max="2817" width="15.5703125" style="15" customWidth="1"/>
    <col min="2818" max="2818" width="4" style="15" customWidth="1"/>
    <col min="2819" max="2819" width="16" style="15" customWidth="1"/>
    <col min="2820" max="2820" width="14" style="15" customWidth="1"/>
    <col min="2821" max="2821" width="11.42578125" style="15"/>
    <col min="2822" max="2822" width="4.7109375" style="15" customWidth="1"/>
    <col min="2823" max="2824" width="11.42578125" style="15"/>
    <col min="2825" max="2825" width="22.140625" style="15" customWidth="1"/>
    <col min="2826" max="2826" width="18.85546875" style="15" customWidth="1"/>
    <col min="2827" max="2827" width="18.42578125" style="15" customWidth="1"/>
    <col min="2828" max="3067" width="11.42578125" style="15"/>
    <col min="3068" max="3068" width="3.5703125" style="15" customWidth="1"/>
    <col min="3069" max="3069" width="16.5703125" style="15" customWidth="1"/>
    <col min="3070" max="3070" width="15.5703125" style="15" customWidth="1"/>
    <col min="3071" max="3071" width="4.140625" style="15" customWidth="1"/>
    <col min="3072" max="3072" width="18.42578125" style="15" customWidth="1"/>
    <col min="3073" max="3073" width="15.5703125" style="15" customWidth="1"/>
    <col min="3074" max="3074" width="4" style="15" customWidth="1"/>
    <col min="3075" max="3075" width="16" style="15" customWidth="1"/>
    <col min="3076" max="3076" width="14" style="15" customWidth="1"/>
    <col min="3077" max="3077" width="11.42578125" style="15"/>
    <col min="3078" max="3078" width="4.7109375" style="15" customWidth="1"/>
    <col min="3079" max="3080" width="11.42578125" style="15"/>
    <col min="3081" max="3081" width="22.140625" style="15" customWidth="1"/>
    <col min="3082" max="3082" width="18.85546875" style="15" customWidth="1"/>
    <col min="3083" max="3083" width="18.42578125" style="15" customWidth="1"/>
    <col min="3084" max="3323" width="11.42578125" style="15"/>
    <col min="3324" max="3324" width="3.5703125" style="15" customWidth="1"/>
    <col min="3325" max="3325" width="16.5703125" style="15" customWidth="1"/>
    <col min="3326" max="3326" width="15.5703125" style="15" customWidth="1"/>
    <col min="3327" max="3327" width="4.140625" style="15" customWidth="1"/>
    <col min="3328" max="3328" width="18.42578125" style="15" customWidth="1"/>
    <col min="3329" max="3329" width="15.5703125" style="15" customWidth="1"/>
    <col min="3330" max="3330" width="4" style="15" customWidth="1"/>
    <col min="3331" max="3331" width="16" style="15" customWidth="1"/>
    <col min="3332" max="3332" width="14" style="15" customWidth="1"/>
    <col min="3333" max="3333" width="11.42578125" style="15"/>
    <col min="3334" max="3334" width="4.7109375" style="15" customWidth="1"/>
    <col min="3335" max="3336" width="11.42578125" style="15"/>
    <col min="3337" max="3337" width="22.140625" style="15" customWidth="1"/>
    <col min="3338" max="3338" width="18.85546875" style="15" customWidth="1"/>
    <col min="3339" max="3339" width="18.42578125" style="15" customWidth="1"/>
    <col min="3340" max="3579" width="11.42578125" style="15"/>
    <col min="3580" max="3580" width="3.5703125" style="15" customWidth="1"/>
    <col min="3581" max="3581" width="16.5703125" style="15" customWidth="1"/>
    <col min="3582" max="3582" width="15.5703125" style="15" customWidth="1"/>
    <col min="3583" max="3583" width="4.140625" style="15" customWidth="1"/>
    <col min="3584" max="3584" width="18.42578125" style="15" customWidth="1"/>
    <col min="3585" max="3585" width="15.5703125" style="15" customWidth="1"/>
    <col min="3586" max="3586" width="4" style="15" customWidth="1"/>
    <col min="3587" max="3587" width="16" style="15" customWidth="1"/>
    <col min="3588" max="3588" width="14" style="15" customWidth="1"/>
    <col min="3589" max="3589" width="11.42578125" style="15"/>
    <col min="3590" max="3590" width="4.7109375" style="15" customWidth="1"/>
    <col min="3591" max="3592" width="11.42578125" style="15"/>
    <col min="3593" max="3593" width="22.140625" style="15" customWidth="1"/>
    <col min="3594" max="3594" width="18.85546875" style="15" customWidth="1"/>
    <col min="3595" max="3595" width="18.42578125" style="15" customWidth="1"/>
    <col min="3596" max="3835" width="11.42578125" style="15"/>
    <col min="3836" max="3836" width="3.5703125" style="15" customWidth="1"/>
    <col min="3837" max="3837" width="16.5703125" style="15" customWidth="1"/>
    <col min="3838" max="3838" width="15.5703125" style="15" customWidth="1"/>
    <col min="3839" max="3839" width="4.140625" style="15" customWidth="1"/>
    <col min="3840" max="3840" width="18.42578125" style="15" customWidth="1"/>
    <col min="3841" max="3841" width="15.5703125" style="15" customWidth="1"/>
    <col min="3842" max="3842" width="4" style="15" customWidth="1"/>
    <col min="3843" max="3843" width="16" style="15" customWidth="1"/>
    <col min="3844" max="3844" width="14" style="15" customWidth="1"/>
    <col min="3845" max="3845" width="11.42578125" style="15"/>
    <col min="3846" max="3846" width="4.7109375" style="15" customWidth="1"/>
    <col min="3847" max="3848" width="11.42578125" style="15"/>
    <col min="3849" max="3849" width="22.140625" style="15" customWidth="1"/>
    <col min="3850" max="3850" width="18.85546875" style="15" customWidth="1"/>
    <col min="3851" max="3851" width="18.42578125" style="15" customWidth="1"/>
    <col min="3852" max="4091" width="11.42578125" style="15"/>
    <col min="4092" max="4092" width="3.5703125" style="15" customWidth="1"/>
    <col min="4093" max="4093" width="16.5703125" style="15" customWidth="1"/>
    <col min="4094" max="4094" width="15.5703125" style="15" customWidth="1"/>
    <col min="4095" max="4095" width="4.140625" style="15" customWidth="1"/>
    <col min="4096" max="4096" width="18.42578125" style="15" customWidth="1"/>
    <col min="4097" max="4097" width="15.5703125" style="15" customWidth="1"/>
    <col min="4098" max="4098" width="4" style="15" customWidth="1"/>
    <col min="4099" max="4099" width="16" style="15" customWidth="1"/>
    <col min="4100" max="4100" width="14" style="15" customWidth="1"/>
    <col min="4101" max="4101" width="11.42578125" style="15"/>
    <col min="4102" max="4102" width="4.7109375" style="15" customWidth="1"/>
    <col min="4103" max="4104" width="11.42578125" style="15"/>
    <col min="4105" max="4105" width="22.140625" style="15" customWidth="1"/>
    <col min="4106" max="4106" width="18.85546875" style="15" customWidth="1"/>
    <col min="4107" max="4107" width="18.42578125" style="15" customWidth="1"/>
    <col min="4108" max="4347" width="11.42578125" style="15"/>
    <col min="4348" max="4348" width="3.5703125" style="15" customWidth="1"/>
    <col min="4349" max="4349" width="16.5703125" style="15" customWidth="1"/>
    <col min="4350" max="4350" width="15.5703125" style="15" customWidth="1"/>
    <col min="4351" max="4351" width="4.140625" style="15" customWidth="1"/>
    <col min="4352" max="4352" width="18.42578125" style="15" customWidth="1"/>
    <col min="4353" max="4353" width="15.5703125" style="15" customWidth="1"/>
    <col min="4354" max="4354" width="4" style="15" customWidth="1"/>
    <col min="4355" max="4355" width="16" style="15" customWidth="1"/>
    <col min="4356" max="4356" width="14" style="15" customWidth="1"/>
    <col min="4357" max="4357" width="11.42578125" style="15"/>
    <col min="4358" max="4358" width="4.7109375" style="15" customWidth="1"/>
    <col min="4359" max="4360" width="11.42578125" style="15"/>
    <col min="4361" max="4361" width="22.140625" style="15" customWidth="1"/>
    <col min="4362" max="4362" width="18.85546875" style="15" customWidth="1"/>
    <col min="4363" max="4363" width="18.42578125" style="15" customWidth="1"/>
    <col min="4364" max="4603" width="11.42578125" style="15"/>
    <col min="4604" max="4604" width="3.5703125" style="15" customWidth="1"/>
    <col min="4605" max="4605" width="16.5703125" style="15" customWidth="1"/>
    <col min="4606" max="4606" width="15.5703125" style="15" customWidth="1"/>
    <col min="4607" max="4607" width="4.140625" style="15" customWidth="1"/>
    <col min="4608" max="4608" width="18.42578125" style="15" customWidth="1"/>
    <col min="4609" max="4609" width="15.5703125" style="15" customWidth="1"/>
    <col min="4610" max="4610" width="4" style="15" customWidth="1"/>
    <col min="4611" max="4611" width="16" style="15" customWidth="1"/>
    <col min="4612" max="4612" width="14" style="15" customWidth="1"/>
    <col min="4613" max="4613" width="11.42578125" style="15"/>
    <col min="4614" max="4614" width="4.7109375" style="15" customWidth="1"/>
    <col min="4615" max="4616" width="11.42578125" style="15"/>
    <col min="4617" max="4617" width="22.140625" style="15" customWidth="1"/>
    <col min="4618" max="4618" width="18.85546875" style="15" customWidth="1"/>
    <col min="4619" max="4619" width="18.42578125" style="15" customWidth="1"/>
    <col min="4620" max="4859" width="11.42578125" style="15"/>
    <col min="4860" max="4860" width="3.5703125" style="15" customWidth="1"/>
    <col min="4861" max="4861" width="16.5703125" style="15" customWidth="1"/>
    <col min="4862" max="4862" width="15.5703125" style="15" customWidth="1"/>
    <col min="4863" max="4863" width="4.140625" style="15" customWidth="1"/>
    <col min="4864" max="4864" width="18.42578125" style="15" customWidth="1"/>
    <col min="4865" max="4865" width="15.5703125" style="15" customWidth="1"/>
    <col min="4866" max="4866" width="4" style="15" customWidth="1"/>
    <col min="4867" max="4867" width="16" style="15" customWidth="1"/>
    <col min="4868" max="4868" width="14" style="15" customWidth="1"/>
    <col min="4869" max="4869" width="11.42578125" style="15"/>
    <col min="4870" max="4870" width="4.7109375" style="15" customWidth="1"/>
    <col min="4871" max="4872" width="11.42578125" style="15"/>
    <col min="4873" max="4873" width="22.140625" style="15" customWidth="1"/>
    <col min="4874" max="4874" width="18.85546875" style="15" customWidth="1"/>
    <col min="4875" max="4875" width="18.42578125" style="15" customWidth="1"/>
    <col min="4876" max="5115" width="11.42578125" style="15"/>
    <col min="5116" max="5116" width="3.5703125" style="15" customWidth="1"/>
    <col min="5117" max="5117" width="16.5703125" style="15" customWidth="1"/>
    <col min="5118" max="5118" width="15.5703125" style="15" customWidth="1"/>
    <col min="5119" max="5119" width="4.140625" style="15" customWidth="1"/>
    <col min="5120" max="5120" width="18.42578125" style="15" customWidth="1"/>
    <col min="5121" max="5121" width="15.5703125" style="15" customWidth="1"/>
    <col min="5122" max="5122" width="4" style="15" customWidth="1"/>
    <col min="5123" max="5123" width="16" style="15" customWidth="1"/>
    <col min="5124" max="5124" width="14" style="15" customWidth="1"/>
    <col min="5125" max="5125" width="11.42578125" style="15"/>
    <col min="5126" max="5126" width="4.7109375" style="15" customWidth="1"/>
    <col min="5127" max="5128" width="11.42578125" style="15"/>
    <col min="5129" max="5129" width="22.140625" style="15" customWidth="1"/>
    <col min="5130" max="5130" width="18.85546875" style="15" customWidth="1"/>
    <col min="5131" max="5131" width="18.42578125" style="15" customWidth="1"/>
    <col min="5132" max="5371" width="11.42578125" style="15"/>
    <col min="5372" max="5372" width="3.5703125" style="15" customWidth="1"/>
    <col min="5373" max="5373" width="16.5703125" style="15" customWidth="1"/>
    <col min="5374" max="5374" width="15.5703125" style="15" customWidth="1"/>
    <col min="5375" max="5375" width="4.140625" style="15" customWidth="1"/>
    <col min="5376" max="5376" width="18.42578125" style="15" customWidth="1"/>
    <col min="5377" max="5377" width="15.5703125" style="15" customWidth="1"/>
    <col min="5378" max="5378" width="4" style="15" customWidth="1"/>
    <col min="5379" max="5379" width="16" style="15" customWidth="1"/>
    <col min="5380" max="5380" width="14" style="15" customWidth="1"/>
    <col min="5381" max="5381" width="11.42578125" style="15"/>
    <col min="5382" max="5382" width="4.7109375" style="15" customWidth="1"/>
    <col min="5383" max="5384" width="11.42578125" style="15"/>
    <col min="5385" max="5385" width="22.140625" style="15" customWidth="1"/>
    <col min="5386" max="5386" width="18.85546875" style="15" customWidth="1"/>
    <col min="5387" max="5387" width="18.42578125" style="15" customWidth="1"/>
    <col min="5388" max="5627" width="11.42578125" style="15"/>
    <col min="5628" max="5628" width="3.5703125" style="15" customWidth="1"/>
    <col min="5629" max="5629" width="16.5703125" style="15" customWidth="1"/>
    <col min="5630" max="5630" width="15.5703125" style="15" customWidth="1"/>
    <col min="5631" max="5631" width="4.140625" style="15" customWidth="1"/>
    <col min="5632" max="5632" width="18.42578125" style="15" customWidth="1"/>
    <col min="5633" max="5633" width="15.5703125" style="15" customWidth="1"/>
    <col min="5634" max="5634" width="4" style="15" customWidth="1"/>
    <col min="5635" max="5635" width="16" style="15" customWidth="1"/>
    <col min="5636" max="5636" width="14" style="15" customWidth="1"/>
    <col min="5637" max="5637" width="11.42578125" style="15"/>
    <col min="5638" max="5638" width="4.7109375" style="15" customWidth="1"/>
    <col min="5639" max="5640" width="11.42578125" style="15"/>
    <col min="5641" max="5641" width="22.140625" style="15" customWidth="1"/>
    <col min="5642" max="5642" width="18.85546875" style="15" customWidth="1"/>
    <col min="5643" max="5643" width="18.42578125" style="15" customWidth="1"/>
    <col min="5644" max="5883" width="11.42578125" style="15"/>
    <col min="5884" max="5884" width="3.5703125" style="15" customWidth="1"/>
    <col min="5885" max="5885" width="16.5703125" style="15" customWidth="1"/>
    <col min="5886" max="5886" width="15.5703125" style="15" customWidth="1"/>
    <col min="5887" max="5887" width="4.140625" style="15" customWidth="1"/>
    <col min="5888" max="5888" width="18.42578125" style="15" customWidth="1"/>
    <col min="5889" max="5889" width="15.5703125" style="15" customWidth="1"/>
    <col min="5890" max="5890" width="4" style="15" customWidth="1"/>
    <col min="5891" max="5891" width="16" style="15" customWidth="1"/>
    <col min="5892" max="5892" width="14" style="15" customWidth="1"/>
    <col min="5893" max="5893" width="11.42578125" style="15"/>
    <col min="5894" max="5894" width="4.7109375" style="15" customWidth="1"/>
    <col min="5895" max="5896" width="11.42578125" style="15"/>
    <col min="5897" max="5897" width="22.140625" style="15" customWidth="1"/>
    <col min="5898" max="5898" width="18.85546875" style="15" customWidth="1"/>
    <col min="5899" max="5899" width="18.42578125" style="15" customWidth="1"/>
    <col min="5900" max="6139" width="11.42578125" style="15"/>
    <col min="6140" max="6140" width="3.5703125" style="15" customWidth="1"/>
    <col min="6141" max="6141" width="16.5703125" style="15" customWidth="1"/>
    <col min="6142" max="6142" width="15.5703125" style="15" customWidth="1"/>
    <col min="6143" max="6143" width="4.140625" style="15" customWidth="1"/>
    <col min="6144" max="6144" width="18.42578125" style="15" customWidth="1"/>
    <col min="6145" max="6145" width="15.5703125" style="15" customWidth="1"/>
    <col min="6146" max="6146" width="4" style="15" customWidth="1"/>
    <col min="6147" max="6147" width="16" style="15" customWidth="1"/>
    <col min="6148" max="6148" width="14" style="15" customWidth="1"/>
    <col min="6149" max="6149" width="11.42578125" style="15"/>
    <col min="6150" max="6150" width="4.7109375" style="15" customWidth="1"/>
    <col min="6151" max="6152" width="11.42578125" style="15"/>
    <col min="6153" max="6153" width="22.140625" style="15" customWidth="1"/>
    <col min="6154" max="6154" width="18.85546875" style="15" customWidth="1"/>
    <col min="6155" max="6155" width="18.42578125" style="15" customWidth="1"/>
    <col min="6156" max="6395" width="11.42578125" style="15"/>
    <col min="6396" max="6396" width="3.5703125" style="15" customWidth="1"/>
    <col min="6397" max="6397" width="16.5703125" style="15" customWidth="1"/>
    <col min="6398" max="6398" width="15.5703125" style="15" customWidth="1"/>
    <col min="6399" max="6399" width="4.140625" style="15" customWidth="1"/>
    <col min="6400" max="6400" width="18.42578125" style="15" customWidth="1"/>
    <col min="6401" max="6401" width="15.5703125" style="15" customWidth="1"/>
    <col min="6402" max="6402" width="4" style="15" customWidth="1"/>
    <col min="6403" max="6403" width="16" style="15" customWidth="1"/>
    <col min="6404" max="6404" width="14" style="15" customWidth="1"/>
    <col min="6405" max="6405" width="11.42578125" style="15"/>
    <col min="6406" max="6406" width="4.7109375" style="15" customWidth="1"/>
    <col min="6407" max="6408" width="11.42578125" style="15"/>
    <col min="6409" max="6409" width="22.140625" style="15" customWidth="1"/>
    <col min="6410" max="6410" width="18.85546875" style="15" customWidth="1"/>
    <col min="6411" max="6411" width="18.42578125" style="15" customWidth="1"/>
    <col min="6412" max="6651" width="11.42578125" style="15"/>
    <col min="6652" max="6652" width="3.5703125" style="15" customWidth="1"/>
    <col min="6653" max="6653" width="16.5703125" style="15" customWidth="1"/>
    <col min="6654" max="6654" width="15.5703125" style="15" customWidth="1"/>
    <col min="6655" max="6655" width="4.140625" style="15" customWidth="1"/>
    <col min="6656" max="6656" width="18.42578125" style="15" customWidth="1"/>
    <col min="6657" max="6657" width="15.5703125" style="15" customWidth="1"/>
    <col min="6658" max="6658" width="4" style="15" customWidth="1"/>
    <col min="6659" max="6659" width="16" style="15" customWidth="1"/>
    <col min="6660" max="6660" width="14" style="15" customWidth="1"/>
    <col min="6661" max="6661" width="11.42578125" style="15"/>
    <col min="6662" max="6662" width="4.7109375" style="15" customWidth="1"/>
    <col min="6663" max="6664" width="11.42578125" style="15"/>
    <col min="6665" max="6665" width="22.140625" style="15" customWidth="1"/>
    <col min="6666" max="6666" width="18.85546875" style="15" customWidth="1"/>
    <col min="6667" max="6667" width="18.42578125" style="15" customWidth="1"/>
    <col min="6668" max="6907" width="11.42578125" style="15"/>
    <col min="6908" max="6908" width="3.5703125" style="15" customWidth="1"/>
    <col min="6909" max="6909" width="16.5703125" style="15" customWidth="1"/>
    <col min="6910" max="6910" width="15.5703125" style="15" customWidth="1"/>
    <col min="6911" max="6911" width="4.140625" style="15" customWidth="1"/>
    <col min="6912" max="6912" width="18.42578125" style="15" customWidth="1"/>
    <col min="6913" max="6913" width="15.5703125" style="15" customWidth="1"/>
    <col min="6914" max="6914" width="4" style="15" customWidth="1"/>
    <col min="6915" max="6915" width="16" style="15" customWidth="1"/>
    <col min="6916" max="6916" width="14" style="15" customWidth="1"/>
    <col min="6917" max="6917" width="11.42578125" style="15"/>
    <col min="6918" max="6918" width="4.7109375" style="15" customWidth="1"/>
    <col min="6919" max="6920" width="11.42578125" style="15"/>
    <col min="6921" max="6921" width="22.140625" style="15" customWidth="1"/>
    <col min="6922" max="6922" width="18.85546875" style="15" customWidth="1"/>
    <col min="6923" max="6923" width="18.42578125" style="15" customWidth="1"/>
    <col min="6924" max="7163" width="11.42578125" style="15"/>
    <col min="7164" max="7164" width="3.5703125" style="15" customWidth="1"/>
    <col min="7165" max="7165" width="16.5703125" style="15" customWidth="1"/>
    <col min="7166" max="7166" width="15.5703125" style="15" customWidth="1"/>
    <col min="7167" max="7167" width="4.140625" style="15" customWidth="1"/>
    <col min="7168" max="7168" width="18.42578125" style="15" customWidth="1"/>
    <col min="7169" max="7169" width="15.5703125" style="15" customWidth="1"/>
    <col min="7170" max="7170" width="4" style="15" customWidth="1"/>
    <col min="7171" max="7171" width="16" style="15" customWidth="1"/>
    <col min="7172" max="7172" width="14" style="15" customWidth="1"/>
    <col min="7173" max="7173" width="11.42578125" style="15"/>
    <col min="7174" max="7174" width="4.7109375" style="15" customWidth="1"/>
    <col min="7175" max="7176" width="11.42578125" style="15"/>
    <col min="7177" max="7177" width="22.140625" style="15" customWidth="1"/>
    <col min="7178" max="7178" width="18.85546875" style="15" customWidth="1"/>
    <col min="7179" max="7179" width="18.42578125" style="15" customWidth="1"/>
    <col min="7180" max="7419" width="11.42578125" style="15"/>
    <col min="7420" max="7420" width="3.5703125" style="15" customWidth="1"/>
    <col min="7421" max="7421" width="16.5703125" style="15" customWidth="1"/>
    <col min="7422" max="7422" width="15.5703125" style="15" customWidth="1"/>
    <col min="7423" max="7423" width="4.140625" style="15" customWidth="1"/>
    <col min="7424" max="7424" width="18.42578125" style="15" customWidth="1"/>
    <col min="7425" max="7425" width="15.5703125" style="15" customWidth="1"/>
    <col min="7426" max="7426" width="4" style="15" customWidth="1"/>
    <col min="7427" max="7427" width="16" style="15" customWidth="1"/>
    <col min="7428" max="7428" width="14" style="15" customWidth="1"/>
    <col min="7429" max="7429" width="11.42578125" style="15"/>
    <col min="7430" max="7430" width="4.7109375" style="15" customWidth="1"/>
    <col min="7431" max="7432" width="11.42578125" style="15"/>
    <col min="7433" max="7433" width="22.140625" style="15" customWidth="1"/>
    <col min="7434" max="7434" width="18.85546875" style="15" customWidth="1"/>
    <col min="7435" max="7435" width="18.42578125" style="15" customWidth="1"/>
    <col min="7436" max="7675" width="11.42578125" style="15"/>
    <col min="7676" max="7676" width="3.5703125" style="15" customWidth="1"/>
    <col min="7677" max="7677" width="16.5703125" style="15" customWidth="1"/>
    <col min="7678" max="7678" width="15.5703125" style="15" customWidth="1"/>
    <col min="7679" max="7679" width="4.140625" style="15" customWidth="1"/>
    <col min="7680" max="7680" width="18.42578125" style="15" customWidth="1"/>
    <col min="7681" max="7681" width="15.5703125" style="15" customWidth="1"/>
    <col min="7682" max="7682" width="4" style="15" customWidth="1"/>
    <col min="7683" max="7683" width="16" style="15" customWidth="1"/>
    <col min="7684" max="7684" width="14" style="15" customWidth="1"/>
    <col min="7685" max="7685" width="11.42578125" style="15"/>
    <col min="7686" max="7686" width="4.7109375" style="15" customWidth="1"/>
    <col min="7687" max="7688" width="11.42578125" style="15"/>
    <col min="7689" max="7689" width="22.140625" style="15" customWidth="1"/>
    <col min="7690" max="7690" width="18.85546875" style="15" customWidth="1"/>
    <col min="7691" max="7691" width="18.42578125" style="15" customWidth="1"/>
    <col min="7692" max="7931" width="11.42578125" style="15"/>
    <col min="7932" max="7932" width="3.5703125" style="15" customWidth="1"/>
    <col min="7933" max="7933" width="16.5703125" style="15" customWidth="1"/>
    <col min="7934" max="7934" width="15.5703125" style="15" customWidth="1"/>
    <col min="7935" max="7935" width="4.140625" style="15" customWidth="1"/>
    <col min="7936" max="7936" width="18.42578125" style="15" customWidth="1"/>
    <col min="7937" max="7937" width="15.5703125" style="15" customWidth="1"/>
    <col min="7938" max="7938" width="4" style="15" customWidth="1"/>
    <col min="7939" max="7939" width="16" style="15" customWidth="1"/>
    <col min="7940" max="7940" width="14" style="15" customWidth="1"/>
    <col min="7941" max="7941" width="11.42578125" style="15"/>
    <col min="7942" max="7942" width="4.7109375" style="15" customWidth="1"/>
    <col min="7943" max="7944" width="11.42578125" style="15"/>
    <col min="7945" max="7945" width="22.140625" style="15" customWidth="1"/>
    <col min="7946" max="7946" width="18.85546875" style="15" customWidth="1"/>
    <col min="7947" max="7947" width="18.42578125" style="15" customWidth="1"/>
    <col min="7948" max="8187" width="11.42578125" style="15"/>
    <col min="8188" max="8188" width="3.5703125" style="15" customWidth="1"/>
    <col min="8189" max="8189" width="16.5703125" style="15" customWidth="1"/>
    <col min="8190" max="8190" width="15.5703125" style="15" customWidth="1"/>
    <col min="8191" max="8191" width="4.140625" style="15" customWidth="1"/>
    <col min="8192" max="8192" width="18.42578125" style="15" customWidth="1"/>
    <col min="8193" max="8193" width="15.5703125" style="15" customWidth="1"/>
    <col min="8194" max="8194" width="4" style="15" customWidth="1"/>
    <col min="8195" max="8195" width="16" style="15" customWidth="1"/>
    <col min="8196" max="8196" width="14" style="15" customWidth="1"/>
    <col min="8197" max="8197" width="11.42578125" style="15"/>
    <col min="8198" max="8198" width="4.7109375" style="15" customWidth="1"/>
    <col min="8199" max="8200" width="11.42578125" style="15"/>
    <col min="8201" max="8201" width="22.140625" style="15" customWidth="1"/>
    <col min="8202" max="8202" width="18.85546875" style="15" customWidth="1"/>
    <col min="8203" max="8203" width="18.42578125" style="15" customWidth="1"/>
    <col min="8204" max="8443" width="11.42578125" style="15"/>
    <col min="8444" max="8444" width="3.5703125" style="15" customWidth="1"/>
    <col min="8445" max="8445" width="16.5703125" style="15" customWidth="1"/>
    <col min="8446" max="8446" width="15.5703125" style="15" customWidth="1"/>
    <col min="8447" max="8447" width="4.140625" style="15" customWidth="1"/>
    <col min="8448" max="8448" width="18.42578125" style="15" customWidth="1"/>
    <col min="8449" max="8449" width="15.5703125" style="15" customWidth="1"/>
    <col min="8450" max="8450" width="4" style="15" customWidth="1"/>
    <col min="8451" max="8451" width="16" style="15" customWidth="1"/>
    <col min="8452" max="8452" width="14" style="15" customWidth="1"/>
    <col min="8453" max="8453" width="11.42578125" style="15"/>
    <col min="8454" max="8454" width="4.7109375" style="15" customWidth="1"/>
    <col min="8455" max="8456" width="11.42578125" style="15"/>
    <col min="8457" max="8457" width="22.140625" style="15" customWidth="1"/>
    <col min="8458" max="8458" width="18.85546875" style="15" customWidth="1"/>
    <col min="8459" max="8459" width="18.42578125" style="15" customWidth="1"/>
    <col min="8460" max="8699" width="11.42578125" style="15"/>
    <col min="8700" max="8700" width="3.5703125" style="15" customWidth="1"/>
    <col min="8701" max="8701" width="16.5703125" style="15" customWidth="1"/>
    <col min="8702" max="8702" width="15.5703125" style="15" customWidth="1"/>
    <col min="8703" max="8703" width="4.140625" style="15" customWidth="1"/>
    <col min="8704" max="8704" width="18.42578125" style="15" customWidth="1"/>
    <col min="8705" max="8705" width="15.5703125" style="15" customWidth="1"/>
    <col min="8706" max="8706" width="4" style="15" customWidth="1"/>
    <col min="8707" max="8707" width="16" style="15" customWidth="1"/>
    <col min="8708" max="8708" width="14" style="15" customWidth="1"/>
    <col min="8709" max="8709" width="11.42578125" style="15"/>
    <col min="8710" max="8710" width="4.7109375" style="15" customWidth="1"/>
    <col min="8711" max="8712" width="11.42578125" style="15"/>
    <col min="8713" max="8713" width="22.140625" style="15" customWidth="1"/>
    <col min="8714" max="8714" width="18.85546875" style="15" customWidth="1"/>
    <col min="8715" max="8715" width="18.42578125" style="15" customWidth="1"/>
    <col min="8716" max="8955" width="11.42578125" style="15"/>
    <col min="8956" max="8956" width="3.5703125" style="15" customWidth="1"/>
    <col min="8957" max="8957" width="16.5703125" style="15" customWidth="1"/>
    <col min="8958" max="8958" width="15.5703125" style="15" customWidth="1"/>
    <col min="8959" max="8959" width="4.140625" style="15" customWidth="1"/>
    <col min="8960" max="8960" width="18.42578125" style="15" customWidth="1"/>
    <col min="8961" max="8961" width="15.5703125" style="15" customWidth="1"/>
    <col min="8962" max="8962" width="4" style="15" customWidth="1"/>
    <col min="8963" max="8963" width="16" style="15" customWidth="1"/>
    <col min="8964" max="8964" width="14" style="15" customWidth="1"/>
    <col min="8965" max="8965" width="11.42578125" style="15"/>
    <col min="8966" max="8966" width="4.7109375" style="15" customWidth="1"/>
    <col min="8967" max="8968" width="11.42578125" style="15"/>
    <col min="8969" max="8969" width="22.140625" style="15" customWidth="1"/>
    <col min="8970" max="8970" width="18.85546875" style="15" customWidth="1"/>
    <col min="8971" max="8971" width="18.42578125" style="15" customWidth="1"/>
    <col min="8972" max="9211" width="11.42578125" style="15"/>
    <col min="9212" max="9212" width="3.5703125" style="15" customWidth="1"/>
    <col min="9213" max="9213" width="16.5703125" style="15" customWidth="1"/>
    <col min="9214" max="9214" width="15.5703125" style="15" customWidth="1"/>
    <col min="9215" max="9215" width="4.140625" style="15" customWidth="1"/>
    <col min="9216" max="9216" width="18.42578125" style="15" customWidth="1"/>
    <col min="9217" max="9217" width="15.5703125" style="15" customWidth="1"/>
    <col min="9218" max="9218" width="4" style="15" customWidth="1"/>
    <col min="9219" max="9219" width="16" style="15" customWidth="1"/>
    <col min="9220" max="9220" width="14" style="15" customWidth="1"/>
    <col min="9221" max="9221" width="11.42578125" style="15"/>
    <col min="9222" max="9222" width="4.7109375" style="15" customWidth="1"/>
    <col min="9223" max="9224" width="11.42578125" style="15"/>
    <col min="9225" max="9225" width="22.140625" style="15" customWidth="1"/>
    <col min="9226" max="9226" width="18.85546875" style="15" customWidth="1"/>
    <col min="9227" max="9227" width="18.42578125" style="15" customWidth="1"/>
    <col min="9228" max="9467" width="11.42578125" style="15"/>
    <col min="9468" max="9468" width="3.5703125" style="15" customWidth="1"/>
    <col min="9469" max="9469" width="16.5703125" style="15" customWidth="1"/>
    <col min="9470" max="9470" width="15.5703125" style="15" customWidth="1"/>
    <col min="9471" max="9471" width="4.140625" style="15" customWidth="1"/>
    <col min="9472" max="9472" width="18.42578125" style="15" customWidth="1"/>
    <col min="9473" max="9473" width="15.5703125" style="15" customWidth="1"/>
    <col min="9474" max="9474" width="4" style="15" customWidth="1"/>
    <col min="9475" max="9475" width="16" style="15" customWidth="1"/>
    <col min="9476" max="9476" width="14" style="15" customWidth="1"/>
    <col min="9477" max="9477" width="11.42578125" style="15"/>
    <col min="9478" max="9478" width="4.7109375" style="15" customWidth="1"/>
    <col min="9479" max="9480" width="11.42578125" style="15"/>
    <col min="9481" max="9481" width="22.140625" style="15" customWidth="1"/>
    <col min="9482" max="9482" width="18.85546875" style="15" customWidth="1"/>
    <col min="9483" max="9483" width="18.42578125" style="15" customWidth="1"/>
    <col min="9484" max="9723" width="11.42578125" style="15"/>
    <col min="9724" max="9724" width="3.5703125" style="15" customWidth="1"/>
    <col min="9725" max="9725" width="16.5703125" style="15" customWidth="1"/>
    <col min="9726" max="9726" width="15.5703125" style="15" customWidth="1"/>
    <col min="9727" max="9727" width="4.140625" style="15" customWidth="1"/>
    <col min="9728" max="9728" width="18.42578125" style="15" customWidth="1"/>
    <col min="9729" max="9729" width="15.5703125" style="15" customWidth="1"/>
    <col min="9730" max="9730" width="4" style="15" customWidth="1"/>
    <col min="9731" max="9731" width="16" style="15" customWidth="1"/>
    <col min="9732" max="9732" width="14" style="15" customWidth="1"/>
    <col min="9733" max="9733" width="11.42578125" style="15"/>
    <col min="9734" max="9734" width="4.7109375" style="15" customWidth="1"/>
    <col min="9735" max="9736" width="11.42578125" style="15"/>
    <col min="9737" max="9737" width="22.140625" style="15" customWidth="1"/>
    <col min="9738" max="9738" width="18.85546875" style="15" customWidth="1"/>
    <col min="9739" max="9739" width="18.42578125" style="15" customWidth="1"/>
    <col min="9740" max="9979" width="11.42578125" style="15"/>
    <col min="9980" max="9980" width="3.5703125" style="15" customWidth="1"/>
    <col min="9981" max="9981" width="16.5703125" style="15" customWidth="1"/>
    <col min="9982" max="9982" width="15.5703125" style="15" customWidth="1"/>
    <col min="9983" max="9983" width="4.140625" style="15" customWidth="1"/>
    <col min="9984" max="9984" width="18.42578125" style="15" customWidth="1"/>
    <col min="9985" max="9985" width="15.5703125" style="15" customWidth="1"/>
    <col min="9986" max="9986" width="4" style="15" customWidth="1"/>
    <col min="9987" max="9987" width="16" style="15" customWidth="1"/>
    <col min="9988" max="9988" width="14" style="15" customWidth="1"/>
    <col min="9989" max="9989" width="11.42578125" style="15"/>
    <col min="9990" max="9990" width="4.7109375" style="15" customWidth="1"/>
    <col min="9991" max="9992" width="11.42578125" style="15"/>
    <col min="9993" max="9993" width="22.140625" style="15" customWidth="1"/>
    <col min="9994" max="9994" width="18.85546875" style="15" customWidth="1"/>
    <col min="9995" max="9995" width="18.42578125" style="15" customWidth="1"/>
    <col min="9996" max="10235" width="11.42578125" style="15"/>
    <col min="10236" max="10236" width="3.5703125" style="15" customWidth="1"/>
    <col min="10237" max="10237" width="16.5703125" style="15" customWidth="1"/>
    <col min="10238" max="10238" width="15.5703125" style="15" customWidth="1"/>
    <col min="10239" max="10239" width="4.140625" style="15" customWidth="1"/>
    <col min="10240" max="10240" width="18.42578125" style="15" customWidth="1"/>
    <col min="10241" max="10241" width="15.5703125" style="15" customWidth="1"/>
    <col min="10242" max="10242" width="4" style="15" customWidth="1"/>
    <col min="10243" max="10243" width="16" style="15" customWidth="1"/>
    <col min="10244" max="10244" width="14" style="15" customWidth="1"/>
    <col min="10245" max="10245" width="11.42578125" style="15"/>
    <col min="10246" max="10246" width="4.7109375" style="15" customWidth="1"/>
    <col min="10247" max="10248" width="11.42578125" style="15"/>
    <col min="10249" max="10249" width="22.140625" style="15" customWidth="1"/>
    <col min="10250" max="10250" width="18.85546875" style="15" customWidth="1"/>
    <col min="10251" max="10251" width="18.42578125" style="15" customWidth="1"/>
    <col min="10252" max="10491" width="11.42578125" style="15"/>
    <col min="10492" max="10492" width="3.5703125" style="15" customWidth="1"/>
    <col min="10493" max="10493" width="16.5703125" style="15" customWidth="1"/>
    <col min="10494" max="10494" width="15.5703125" style="15" customWidth="1"/>
    <col min="10495" max="10495" width="4.140625" style="15" customWidth="1"/>
    <col min="10496" max="10496" width="18.42578125" style="15" customWidth="1"/>
    <col min="10497" max="10497" width="15.5703125" style="15" customWidth="1"/>
    <col min="10498" max="10498" width="4" style="15" customWidth="1"/>
    <col min="10499" max="10499" width="16" style="15" customWidth="1"/>
    <col min="10500" max="10500" width="14" style="15" customWidth="1"/>
    <col min="10501" max="10501" width="11.42578125" style="15"/>
    <col min="10502" max="10502" width="4.7109375" style="15" customWidth="1"/>
    <col min="10503" max="10504" width="11.42578125" style="15"/>
    <col min="10505" max="10505" width="22.140625" style="15" customWidth="1"/>
    <col min="10506" max="10506" width="18.85546875" style="15" customWidth="1"/>
    <col min="10507" max="10507" width="18.42578125" style="15" customWidth="1"/>
    <col min="10508" max="10747" width="11.42578125" style="15"/>
    <col min="10748" max="10748" width="3.5703125" style="15" customWidth="1"/>
    <col min="10749" max="10749" width="16.5703125" style="15" customWidth="1"/>
    <col min="10750" max="10750" width="15.5703125" style="15" customWidth="1"/>
    <col min="10751" max="10751" width="4.140625" style="15" customWidth="1"/>
    <col min="10752" max="10752" width="18.42578125" style="15" customWidth="1"/>
    <col min="10753" max="10753" width="15.5703125" style="15" customWidth="1"/>
    <col min="10754" max="10754" width="4" style="15" customWidth="1"/>
    <col min="10755" max="10755" width="16" style="15" customWidth="1"/>
    <col min="10756" max="10756" width="14" style="15" customWidth="1"/>
    <col min="10757" max="10757" width="11.42578125" style="15"/>
    <col min="10758" max="10758" width="4.7109375" style="15" customWidth="1"/>
    <col min="10759" max="10760" width="11.42578125" style="15"/>
    <col min="10761" max="10761" width="22.140625" style="15" customWidth="1"/>
    <col min="10762" max="10762" width="18.85546875" style="15" customWidth="1"/>
    <col min="10763" max="10763" width="18.42578125" style="15" customWidth="1"/>
    <col min="10764" max="11003" width="11.42578125" style="15"/>
    <col min="11004" max="11004" width="3.5703125" style="15" customWidth="1"/>
    <col min="11005" max="11005" width="16.5703125" style="15" customWidth="1"/>
    <col min="11006" max="11006" width="15.5703125" style="15" customWidth="1"/>
    <col min="11007" max="11007" width="4.140625" style="15" customWidth="1"/>
    <col min="11008" max="11008" width="18.42578125" style="15" customWidth="1"/>
    <col min="11009" max="11009" width="15.5703125" style="15" customWidth="1"/>
    <col min="11010" max="11010" width="4" style="15" customWidth="1"/>
    <col min="11011" max="11011" width="16" style="15" customWidth="1"/>
    <col min="11012" max="11012" width="14" style="15" customWidth="1"/>
    <col min="11013" max="11013" width="11.42578125" style="15"/>
    <col min="11014" max="11014" width="4.7109375" style="15" customWidth="1"/>
    <col min="11015" max="11016" width="11.42578125" style="15"/>
    <col min="11017" max="11017" width="22.140625" style="15" customWidth="1"/>
    <col min="11018" max="11018" width="18.85546875" style="15" customWidth="1"/>
    <col min="11019" max="11019" width="18.42578125" style="15" customWidth="1"/>
    <col min="11020" max="11259" width="11.42578125" style="15"/>
    <col min="11260" max="11260" width="3.5703125" style="15" customWidth="1"/>
    <col min="11261" max="11261" width="16.5703125" style="15" customWidth="1"/>
    <col min="11262" max="11262" width="15.5703125" style="15" customWidth="1"/>
    <col min="11263" max="11263" width="4.140625" style="15" customWidth="1"/>
    <col min="11264" max="11264" width="18.42578125" style="15" customWidth="1"/>
    <col min="11265" max="11265" width="15.5703125" style="15" customWidth="1"/>
    <col min="11266" max="11266" width="4" style="15" customWidth="1"/>
    <col min="11267" max="11267" width="16" style="15" customWidth="1"/>
    <col min="11268" max="11268" width="14" style="15" customWidth="1"/>
    <col min="11269" max="11269" width="11.42578125" style="15"/>
    <col min="11270" max="11270" width="4.7109375" style="15" customWidth="1"/>
    <col min="11271" max="11272" width="11.42578125" style="15"/>
    <col min="11273" max="11273" width="22.140625" style="15" customWidth="1"/>
    <col min="11274" max="11274" width="18.85546875" style="15" customWidth="1"/>
    <col min="11275" max="11275" width="18.42578125" style="15" customWidth="1"/>
    <col min="11276" max="11515" width="11.42578125" style="15"/>
    <col min="11516" max="11516" width="3.5703125" style="15" customWidth="1"/>
    <col min="11517" max="11517" width="16.5703125" style="15" customWidth="1"/>
    <col min="11518" max="11518" width="15.5703125" style="15" customWidth="1"/>
    <col min="11519" max="11519" width="4.140625" style="15" customWidth="1"/>
    <col min="11520" max="11520" width="18.42578125" style="15" customWidth="1"/>
    <col min="11521" max="11521" width="15.5703125" style="15" customWidth="1"/>
    <col min="11522" max="11522" width="4" style="15" customWidth="1"/>
    <col min="11523" max="11523" width="16" style="15" customWidth="1"/>
    <col min="11524" max="11524" width="14" style="15" customWidth="1"/>
    <col min="11525" max="11525" width="11.42578125" style="15"/>
    <col min="11526" max="11526" width="4.7109375" style="15" customWidth="1"/>
    <col min="11527" max="11528" width="11.42578125" style="15"/>
    <col min="11529" max="11529" width="22.140625" style="15" customWidth="1"/>
    <col min="11530" max="11530" width="18.85546875" style="15" customWidth="1"/>
    <col min="11531" max="11531" width="18.42578125" style="15" customWidth="1"/>
    <col min="11532" max="11771" width="11.42578125" style="15"/>
    <col min="11772" max="11772" width="3.5703125" style="15" customWidth="1"/>
    <col min="11773" max="11773" width="16.5703125" style="15" customWidth="1"/>
    <col min="11774" max="11774" width="15.5703125" style="15" customWidth="1"/>
    <col min="11775" max="11775" width="4.140625" style="15" customWidth="1"/>
    <col min="11776" max="11776" width="18.42578125" style="15" customWidth="1"/>
    <col min="11777" max="11777" width="15.5703125" style="15" customWidth="1"/>
    <col min="11778" max="11778" width="4" style="15" customWidth="1"/>
    <col min="11779" max="11779" width="16" style="15" customWidth="1"/>
    <col min="11780" max="11780" width="14" style="15" customWidth="1"/>
    <col min="11781" max="11781" width="11.42578125" style="15"/>
    <col min="11782" max="11782" width="4.7109375" style="15" customWidth="1"/>
    <col min="11783" max="11784" width="11.42578125" style="15"/>
    <col min="11785" max="11785" width="22.140625" style="15" customWidth="1"/>
    <col min="11786" max="11786" width="18.85546875" style="15" customWidth="1"/>
    <col min="11787" max="11787" width="18.42578125" style="15" customWidth="1"/>
    <col min="11788" max="12027" width="11.42578125" style="15"/>
    <col min="12028" max="12028" width="3.5703125" style="15" customWidth="1"/>
    <col min="12029" max="12029" width="16.5703125" style="15" customWidth="1"/>
    <col min="12030" max="12030" width="15.5703125" style="15" customWidth="1"/>
    <col min="12031" max="12031" width="4.140625" style="15" customWidth="1"/>
    <col min="12032" max="12032" width="18.42578125" style="15" customWidth="1"/>
    <col min="12033" max="12033" width="15.5703125" style="15" customWidth="1"/>
    <col min="12034" max="12034" width="4" style="15" customWidth="1"/>
    <col min="12035" max="12035" width="16" style="15" customWidth="1"/>
    <col min="12036" max="12036" width="14" style="15" customWidth="1"/>
    <col min="12037" max="12037" width="11.42578125" style="15"/>
    <col min="12038" max="12038" width="4.7109375" style="15" customWidth="1"/>
    <col min="12039" max="12040" width="11.42578125" style="15"/>
    <col min="12041" max="12041" width="22.140625" style="15" customWidth="1"/>
    <col min="12042" max="12042" width="18.85546875" style="15" customWidth="1"/>
    <col min="12043" max="12043" width="18.42578125" style="15" customWidth="1"/>
    <col min="12044" max="12283" width="11.42578125" style="15"/>
    <col min="12284" max="12284" width="3.5703125" style="15" customWidth="1"/>
    <col min="12285" max="12285" width="16.5703125" style="15" customWidth="1"/>
    <col min="12286" max="12286" width="15.5703125" style="15" customWidth="1"/>
    <col min="12287" max="12287" width="4.140625" style="15" customWidth="1"/>
    <col min="12288" max="12288" width="18.42578125" style="15" customWidth="1"/>
    <col min="12289" max="12289" width="15.5703125" style="15" customWidth="1"/>
    <col min="12290" max="12290" width="4" style="15" customWidth="1"/>
    <col min="12291" max="12291" width="16" style="15" customWidth="1"/>
    <col min="12292" max="12292" width="14" style="15" customWidth="1"/>
    <col min="12293" max="12293" width="11.42578125" style="15"/>
    <col min="12294" max="12294" width="4.7109375" style="15" customWidth="1"/>
    <col min="12295" max="12296" width="11.42578125" style="15"/>
    <col min="12297" max="12297" width="22.140625" style="15" customWidth="1"/>
    <col min="12298" max="12298" width="18.85546875" style="15" customWidth="1"/>
    <col min="12299" max="12299" width="18.42578125" style="15" customWidth="1"/>
    <col min="12300" max="12539" width="11.42578125" style="15"/>
    <col min="12540" max="12540" width="3.5703125" style="15" customWidth="1"/>
    <col min="12541" max="12541" width="16.5703125" style="15" customWidth="1"/>
    <col min="12542" max="12542" width="15.5703125" style="15" customWidth="1"/>
    <col min="12543" max="12543" width="4.140625" style="15" customWidth="1"/>
    <col min="12544" max="12544" width="18.42578125" style="15" customWidth="1"/>
    <col min="12545" max="12545" width="15.5703125" style="15" customWidth="1"/>
    <col min="12546" max="12546" width="4" style="15" customWidth="1"/>
    <col min="12547" max="12547" width="16" style="15" customWidth="1"/>
    <col min="12548" max="12548" width="14" style="15" customWidth="1"/>
    <col min="12549" max="12549" width="11.42578125" style="15"/>
    <col min="12550" max="12550" width="4.7109375" style="15" customWidth="1"/>
    <col min="12551" max="12552" width="11.42578125" style="15"/>
    <col min="12553" max="12553" width="22.140625" style="15" customWidth="1"/>
    <col min="12554" max="12554" width="18.85546875" style="15" customWidth="1"/>
    <col min="12555" max="12555" width="18.42578125" style="15" customWidth="1"/>
    <col min="12556" max="12795" width="11.42578125" style="15"/>
    <col min="12796" max="12796" width="3.5703125" style="15" customWidth="1"/>
    <col min="12797" max="12797" width="16.5703125" style="15" customWidth="1"/>
    <col min="12798" max="12798" width="15.5703125" style="15" customWidth="1"/>
    <col min="12799" max="12799" width="4.140625" style="15" customWidth="1"/>
    <col min="12800" max="12800" width="18.42578125" style="15" customWidth="1"/>
    <col min="12801" max="12801" width="15.5703125" style="15" customWidth="1"/>
    <col min="12802" max="12802" width="4" style="15" customWidth="1"/>
    <col min="12803" max="12803" width="16" style="15" customWidth="1"/>
    <col min="12804" max="12804" width="14" style="15" customWidth="1"/>
    <col min="12805" max="12805" width="11.42578125" style="15"/>
    <col min="12806" max="12806" width="4.7109375" style="15" customWidth="1"/>
    <col min="12807" max="12808" width="11.42578125" style="15"/>
    <col min="12809" max="12809" width="22.140625" style="15" customWidth="1"/>
    <col min="12810" max="12810" width="18.85546875" style="15" customWidth="1"/>
    <col min="12811" max="12811" width="18.42578125" style="15" customWidth="1"/>
    <col min="12812" max="13051" width="11.42578125" style="15"/>
    <col min="13052" max="13052" width="3.5703125" style="15" customWidth="1"/>
    <col min="13053" max="13053" width="16.5703125" style="15" customWidth="1"/>
    <col min="13054" max="13054" width="15.5703125" style="15" customWidth="1"/>
    <col min="13055" max="13055" width="4.140625" style="15" customWidth="1"/>
    <col min="13056" max="13056" width="18.42578125" style="15" customWidth="1"/>
    <col min="13057" max="13057" width="15.5703125" style="15" customWidth="1"/>
    <col min="13058" max="13058" width="4" style="15" customWidth="1"/>
    <col min="13059" max="13059" width="16" style="15" customWidth="1"/>
    <col min="13060" max="13060" width="14" style="15" customWidth="1"/>
    <col min="13061" max="13061" width="11.42578125" style="15"/>
    <col min="13062" max="13062" width="4.7109375" style="15" customWidth="1"/>
    <col min="13063" max="13064" width="11.42578125" style="15"/>
    <col min="13065" max="13065" width="22.140625" style="15" customWidth="1"/>
    <col min="13066" max="13066" width="18.85546875" style="15" customWidth="1"/>
    <col min="13067" max="13067" width="18.42578125" style="15" customWidth="1"/>
    <col min="13068" max="13307" width="11.42578125" style="15"/>
    <col min="13308" max="13308" width="3.5703125" style="15" customWidth="1"/>
    <col min="13309" max="13309" width="16.5703125" style="15" customWidth="1"/>
    <col min="13310" max="13310" width="15.5703125" style="15" customWidth="1"/>
    <col min="13311" max="13311" width="4.140625" style="15" customWidth="1"/>
    <col min="13312" max="13312" width="18.42578125" style="15" customWidth="1"/>
    <col min="13313" max="13313" width="15.5703125" style="15" customWidth="1"/>
    <col min="13314" max="13314" width="4" style="15" customWidth="1"/>
    <col min="13315" max="13315" width="16" style="15" customWidth="1"/>
    <col min="13316" max="13316" width="14" style="15" customWidth="1"/>
    <col min="13317" max="13317" width="11.42578125" style="15"/>
    <col min="13318" max="13318" width="4.7109375" style="15" customWidth="1"/>
    <col min="13319" max="13320" width="11.42578125" style="15"/>
    <col min="13321" max="13321" width="22.140625" style="15" customWidth="1"/>
    <col min="13322" max="13322" width="18.85546875" style="15" customWidth="1"/>
    <col min="13323" max="13323" width="18.42578125" style="15" customWidth="1"/>
    <col min="13324" max="13563" width="11.42578125" style="15"/>
    <col min="13564" max="13564" width="3.5703125" style="15" customWidth="1"/>
    <col min="13565" max="13565" width="16.5703125" style="15" customWidth="1"/>
    <col min="13566" max="13566" width="15.5703125" style="15" customWidth="1"/>
    <col min="13567" max="13567" width="4.140625" style="15" customWidth="1"/>
    <col min="13568" max="13568" width="18.42578125" style="15" customWidth="1"/>
    <col min="13569" max="13569" width="15.5703125" style="15" customWidth="1"/>
    <col min="13570" max="13570" width="4" style="15" customWidth="1"/>
    <col min="13571" max="13571" width="16" style="15" customWidth="1"/>
    <col min="13572" max="13572" width="14" style="15" customWidth="1"/>
    <col min="13573" max="13573" width="11.42578125" style="15"/>
    <col min="13574" max="13574" width="4.7109375" style="15" customWidth="1"/>
    <col min="13575" max="13576" width="11.42578125" style="15"/>
    <col min="13577" max="13577" width="22.140625" style="15" customWidth="1"/>
    <col min="13578" max="13578" width="18.85546875" style="15" customWidth="1"/>
    <col min="13579" max="13579" width="18.42578125" style="15" customWidth="1"/>
    <col min="13580" max="13819" width="11.42578125" style="15"/>
    <col min="13820" max="13820" width="3.5703125" style="15" customWidth="1"/>
    <col min="13821" max="13821" width="16.5703125" style="15" customWidth="1"/>
    <col min="13822" max="13822" width="15.5703125" style="15" customWidth="1"/>
    <col min="13823" max="13823" width="4.140625" style="15" customWidth="1"/>
    <col min="13824" max="13824" width="18.42578125" style="15" customWidth="1"/>
    <col min="13825" max="13825" width="15.5703125" style="15" customWidth="1"/>
    <col min="13826" max="13826" width="4" style="15" customWidth="1"/>
    <col min="13827" max="13827" width="16" style="15" customWidth="1"/>
    <col min="13828" max="13828" width="14" style="15" customWidth="1"/>
    <col min="13829" max="13829" width="11.42578125" style="15"/>
    <col min="13830" max="13830" width="4.7109375" style="15" customWidth="1"/>
    <col min="13831" max="13832" width="11.42578125" style="15"/>
    <col min="13833" max="13833" width="22.140625" style="15" customWidth="1"/>
    <col min="13834" max="13834" width="18.85546875" style="15" customWidth="1"/>
    <col min="13835" max="13835" width="18.42578125" style="15" customWidth="1"/>
    <col min="13836" max="14075" width="11.42578125" style="15"/>
    <col min="14076" max="14076" width="3.5703125" style="15" customWidth="1"/>
    <col min="14077" max="14077" width="16.5703125" style="15" customWidth="1"/>
    <col min="14078" max="14078" width="15.5703125" style="15" customWidth="1"/>
    <col min="14079" max="14079" width="4.140625" style="15" customWidth="1"/>
    <col min="14080" max="14080" width="18.42578125" style="15" customWidth="1"/>
    <col min="14081" max="14081" width="15.5703125" style="15" customWidth="1"/>
    <col min="14082" max="14082" width="4" style="15" customWidth="1"/>
    <col min="14083" max="14083" width="16" style="15" customWidth="1"/>
    <col min="14084" max="14084" width="14" style="15" customWidth="1"/>
    <col min="14085" max="14085" width="11.42578125" style="15"/>
    <col min="14086" max="14086" width="4.7109375" style="15" customWidth="1"/>
    <col min="14087" max="14088" width="11.42578125" style="15"/>
    <col min="14089" max="14089" width="22.140625" style="15" customWidth="1"/>
    <col min="14090" max="14090" width="18.85546875" style="15" customWidth="1"/>
    <col min="14091" max="14091" width="18.42578125" style="15" customWidth="1"/>
    <col min="14092" max="14331" width="11.42578125" style="15"/>
    <col min="14332" max="14332" width="3.5703125" style="15" customWidth="1"/>
    <col min="14333" max="14333" width="16.5703125" style="15" customWidth="1"/>
    <col min="14334" max="14334" width="15.5703125" style="15" customWidth="1"/>
    <col min="14335" max="14335" width="4.140625" style="15" customWidth="1"/>
    <col min="14336" max="14336" width="18.42578125" style="15" customWidth="1"/>
    <col min="14337" max="14337" width="15.5703125" style="15" customWidth="1"/>
    <col min="14338" max="14338" width="4" style="15" customWidth="1"/>
    <col min="14339" max="14339" width="16" style="15" customWidth="1"/>
    <col min="14340" max="14340" width="14" style="15" customWidth="1"/>
    <col min="14341" max="14341" width="11.42578125" style="15"/>
    <col min="14342" max="14342" width="4.7109375" style="15" customWidth="1"/>
    <col min="14343" max="14344" width="11.42578125" style="15"/>
    <col min="14345" max="14345" width="22.140625" style="15" customWidth="1"/>
    <col min="14346" max="14346" width="18.85546875" style="15" customWidth="1"/>
    <col min="14347" max="14347" width="18.42578125" style="15" customWidth="1"/>
    <col min="14348" max="14587" width="11.42578125" style="15"/>
    <col min="14588" max="14588" width="3.5703125" style="15" customWidth="1"/>
    <col min="14589" max="14589" width="16.5703125" style="15" customWidth="1"/>
    <col min="14590" max="14590" width="15.5703125" style="15" customWidth="1"/>
    <col min="14591" max="14591" width="4.140625" style="15" customWidth="1"/>
    <col min="14592" max="14592" width="18.42578125" style="15" customWidth="1"/>
    <col min="14593" max="14593" width="15.5703125" style="15" customWidth="1"/>
    <col min="14594" max="14594" width="4" style="15" customWidth="1"/>
    <col min="14595" max="14595" width="16" style="15" customWidth="1"/>
    <col min="14596" max="14596" width="14" style="15" customWidth="1"/>
    <col min="14597" max="14597" width="11.42578125" style="15"/>
    <col min="14598" max="14598" width="4.7109375" style="15" customWidth="1"/>
    <col min="14599" max="14600" width="11.42578125" style="15"/>
    <col min="14601" max="14601" width="22.140625" style="15" customWidth="1"/>
    <col min="14602" max="14602" width="18.85546875" style="15" customWidth="1"/>
    <col min="14603" max="14603" width="18.42578125" style="15" customWidth="1"/>
    <col min="14604" max="14843" width="11.42578125" style="15"/>
    <col min="14844" max="14844" width="3.5703125" style="15" customWidth="1"/>
    <col min="14845" max="14845" width="16.5703125" style="15" customWidth="1"/>
    <col min="14846" max="14846" width="15.5703125" style="15" customWidth="1"/>
    <col min="14847" max="14847" width="4.140625" style="15" customWidth="1"/>
    <col min="14848" max="14848" width="18.42578125" style="15" customWidth="1"/>
    <col min="14849" max="14849" width="15.5703125" style="15" customWidth="1"/>
    <col min="14850" max="14850" width="4" style="15" customWidth="1"/>
    <col min="14851" max="14851" width="16" style="15" customWidth="1"/>
    <col min="14852" max="14852" width="14" style="15" customWidth="1"/>
    <col min="14853" max="14853" width="11.42578125" style="15"/>
    <col min="14854" max="14854" width="4.7109375" style="15" customWidth="1"/>
    <col min="14855" max="14856" width="11.42578125" style="15"/>
    <col min="14857" max="14857" width="22.140625" style="15" customWidth="1"/>
    <col min="14858" max="14858" width="18.85546875" style="15" customWidth="1"/>
    <col min="14859" max="14859" width="18.42578125" style="15" customWidth="1"/>
    <col min="14860" max="15099" width="11.42578125" style="15"/>
    <col min="15100" max="15100" width="3.5703125" style="15" customWidth="1"/>
    <col min="15101" max="15101" width="16.5703125" style="15" customWidth="1"/>
    <col min="15102" max="15102" width="15.5703125" style="15" customWidth="1"/>
    <col min="15103" max="15103" width="4.140625" style="15" customWidth="1"/>
    <col min="15104" max="15104" width="18.42578125" style="15" customWidth="1"/>
    <col min="15105" max="15105" width="15.5703125" style="15" customWidth="1"/>
    <col min="15106" max="15106" width="4" style="15" customWidth="1"/>
    <col min="15107" max="15107" width="16" style="15" customWidth="1"/>
    <col min="15108" max="15108" width="14" style="15" customWidth="1"/>
    <col min="15109" max="15109" width="11.42578125" style="15"/>
    <col min="15110" max="15110" width="4.7109375" style="15" customWidth="1"/>
    <col min="15111" max="15112" width="11.42578125" style="15"/>
    <col min="15113" max="15113" width="22.140625" style="15" customWidth="1"/>
    <col min="15114" max="15114" width="18.85546875" style="15" customWidth="1"/>
    <col min="15115" max="15115" width="18.42578125" style="15" customWidth="1"/>
    <col min="15116" max="15355" width="11.42578125" style="15"/>
    <col min="15356" max="15356" width="3.5703125" style="15" customWidth="1"/>
    <col min="15357" max="15357" width="16.5703125" style="15" customWidth="1"/>
    <col min="15358" max="15358" width="15.5703125" style="15" customWidth="1"/>
    <col min="15359" max="15359" width="4.140625" style="15" customWidth="1"/>
    <col min="15360" max="15360" width="18.42578125" style="15" customWidth="1"/>
    <col min="15361" max="15361" width="15.5703125" style="15" customWidth="1"/>
    <col min="15362" max="15362" width="4" style="15" customWidth="1"/>
    <col min="15363" max="15363" width="16" style="15" customWidth="1"/>
    <col min="15364" max="15364" width="14" style="15" customWidth="1"/>
    <col min="15365" max="15365" width="11.42578125" style="15"/>
    <col min="15366" max="15366" width="4.7109375" style="15" customWidth="1"/>
    <col min="15367" max="15368" width="11.42578125" style="15"/>
    <col min="15369" max="15369" width="22.140625" style="15" customWidth="1"/>
    <col min="15370" max="15370" width="18.85546875" style="15" customWidth="1"/>
    <col min="15371" max="15371" width="18.42578125" style="15" customWidth="1"/>
    <col min="15372" max="15611" width="11.42578125" style="15"/>
    <col min="15612" max="15612" width="3.5703125" style="15" customWidth="1"/>
    <col min="15613" max="15613" width="16.5703125" style="15" customWidth="1"/>
    <col min="15614" max="15614" width="15.5703125" style="15" customWidth="1"/>
    <col min="15615" max="15615" width="4.140625" style="15" customWidth="1"/>
    <col min="15616" max="15616" width="18.42578125" style="15" customWidth="1"/>
    <col min="15617" max="15617" width="15.5703125" style="15" customWidth="1"/>
    <col min="15618" max="15618" width="4" style="15" customWidth="1"/>
    <col min="15619" max="15619" width="16" style="15" customWidth="1"/>
    <col min="15620" max="15620" width="14" style="15" customWidth="1"/>
    <col min="15621" max="15621" width="11.42578125" style="15"/>
    <col min="15622" max="15622" width="4.7109375" style="15" customWidth="1"/>
    <col min="15623" max="15624" width="11.42578125" style="15"/>
    <col min="15625" max="15625" width="22.140625" style="15" customWidth="1"/>
    <col min="15626" max="15626" width="18.85546875" style="15" customWidth="1"/>
    <col min="15627" max="15627" width="18.42578125" style="15" customWidth="1"/>
    <col min="15628" max="15867" width="11.42578125" style="15"/>
    <col min="15868" max="15868" width="3.5703125" style="15" customWidth="1"/>
    <col min="15869" max="15869" width="16.5703125" style="15" customWidth="1"/>
    <col min="15870" max="15870" width="15.5703125" style="15" customWidth="1"/>
    <col min="15871" max="15871" width="4.140625" style="15" customWidth="1"/>
    <col min="15872" max="15872" width="18.42578125" style="15" customWidth="1"/>
    <col min="15873" max="15873" width="15.5703125" style="15" customWidth="1"/>
    <col min="15874" max="15874" width="4" style="15" customWidth="1"/>
    <col min="15875" max="15875" width="16" style="15" customWidth="1"/>
    <col min="15876" max="15876" width="14" style="15" customWidth="1"/>
    <col min="15877" max="15877" width="11.42578125" style="15"/>
    <col min="15878" max="15878" width="4.7109375" style="15" customWidth="1"/>
    <col min="15879" max="15880" width="11.42578125" style="15"/>
    <col min="15881" max="15881" width="22.140625" style="15" customWidth="1"/>
    <col min="15882" max="15882" width="18.85546875" style="15" customWidth="1"/>
    <col min="15883" max="15883" width="18.42578125" style="15" customWidth="1"/>
    <col min="15884" max="16123" width="11.42578125" style="15"/>
    <col min="16124" max="16124" width="3.5703125" style="15" customWidth="1"/>
    <col min="16125" max="16125" width="16.5703125" style="15" customWidth="1"/>
    <col min="16126" max="16126" width="15.5703125" style="15" customWidth="1"/>
    <col min="16127" max="16127" width="4.140625" style="15" customWidth="1"/>
    <col min="16128" max="16128" width="18.42578125" style="15" customWidth="1"/>
    <col min="16129" max="16129" width="15.5703125" style="15" customWidth="1"/>
    <col min="16130" max="16130" width="4" style="15" customWidth="1"/>
    <col min="16131" max="16131" width="16" style="15" customWidth="1"/>
    <col min="16132" max="16132" width="14" style="15" customWidth="1"/>
    <col min="16133" max="16133" width="11.42578125" style="15"/>
    <col min="16134" max="16134" width="4.7109375" style="15" customWidth="1"/>
    <col min="16135" max="16136" width="11.42578125" style="15"/>
    <col min="16137" max="16137" width="22.140625" style="15" customWidth="1"/>
    <col min="16138" max="16138" width="18.85546875" style="15" customWidth="1"/>
    <col min="16139" max="16139" width="18.42578125" style="15" customWidth="1"/>
    <col min="16140" max="16384" width="11.42578125" style="15"/>
  </cols>
  <sheetData>
    <row r="1" spans="1:14" x14ac:dyDescent="0.2">
      <c r="A1" s="19"/>
      <c r="B1" s="19"/>
      <c r="C1" s="32"/>
      <c r="D1" s="14"/>
      <c r="E1" s="25"/>
      <c r="F1" s="19"/>
      <c r="G1" s="19"/>
      <c r="H1" s="19"/>
      <c r="I1" s="19"/>
      <c r="J1" s="19"/>
      <c r="K1" s="19"/>
      <c r="L1" s="19"/>
      <c r="M1" s="19"/>
      <c r="N1" s="19"/>
    </row>
    <row r="2" spans="1:14" x14ac:dyDescent="0.2">
      <c r="A2" s="19"/>
      <c r="B2" s="19"/>
      <c r="C2" s="32"/>
      <c r="D2" s="14"/>
      <c r="E2" s="25"/>
      <c r="F2" s="19"/>
      <c r="G2" s="19"/>
      <c r="H2" s="19"/>
      <c r="I2" s="19"/>
      <c r="J2" s="19"/>
      <c r="K2" s="19"/>
      <c r="L2" s="19"/>
      <c r="M2" s="19"/>
      <c r="N2" s="19"/>
    </row>
    <row r="3" spans="1:14" ht="15.75" x14ac:dyDescent="0.25">
      <c r="A3" s="305" t="s">
        <v>37</v>
      </c>
      <c r="B3" s="305"/>
      <c r="C3" s="305"/>
      <c r="D3" s="305"/>
      <c r="E3" s="305"/>
      <c r="F3" s="305"/>
      <c r="G3" s="305"/>
      <c r="H3" s="305"/>
      <c r="I3" s="305"/>
      <c r="J3" s="305"/>
      <c r="K3" s="305"/>
      <c r="L3" s="305"/>
      <c r="M3" s="305"/>
      <c r="N3" s="19"/>
    </row>
    <row r="4" spans="1:14" ht="15.75" x14ac:dyDescent="0.25">
      <c r="A4" s="18"/>
      <c r="B4" s="18"/>
      <c r="C4" s="16"/>
      <c r="D4" s="16"/>
      <c r="E4" s="24"/>
      <c r="F4" s="18"/>
      <c r="G4" s="18"/>
      <c r="H4" s="18"/>
      <c r="I4" s="18"/>
      <c r="J4" s="18"/>
      <c r="K4" s="18"/>
      <c r="L4" s="18"/>
      <c r="M4" s="18"/>
      <c r="N4" s="19"/>
    </row>
    <row r="5" spans="1:14" ht="12.75" customHeight="1" x14ac:dyDescent="0.2">
      <c r="E5" s="25"/>
      <c r="N5" s="20"/>
    </row>
    <row r="6" spans="1:14" ht="16.5" customHeight="1" x14ac:dyDescent="0.2">
      <c r="A6" s="27"/>
      <c r="B6" s="265" t="s">
        <v>38</v>
      </c>
      <c r="C6" s="265"/>
      <c r="D6" s="265"/>
      <c r="E6" s="25"/>
      <c r="F6" s="273" t="s">
        <v>39</v>
      </c>
      <c r="G6" s="273"/>
      <c r="H6" s="273"/>
      <c r="I6" s="273"/>
      <c r="J6" s="273"/>
      <c r="K6" s="273"/>
      <c r="L6" s="273"/>
      <c r="M6" s="273"/>
      <c r="N6" s="20"/>
    </row>
    <row r="7" spans="1:14" x14ac:dyDescent="0.2">
      <c r="A7" s="306"/>
      <c r="B7" s="306"/>
      <c r="C7" s="306"/>
      <c r="D7" s="306"/>
      <c r="E7" s="25"/>
      <c r="F7" s="21" t="s">
        <v>40</v>
      </c>
      <c r="G7" s="265" t="s">
        <v>41</v>
      </c>
      <c r="H7" s="265"/>
      <c r="I7" s="265"/>
      <c r="J7" s="265"/>
      <c r="K7" s="265"/>
      <c r="L7" s="265"/>
      <c r="M7" s="265"/>
      <c r="N7" s="20"/>
    </row>
    <row r="8" spans="1:14" ht="27" customHeight="1" x14ac:dyDescent="0.2">
      <c r="B8" s="265" t="s">
        <v>42</v>
      </c>
      <c r="C8" s="265"/>
      <c r="D8" s="265"/>
      <c r="E8" s="25"/>
      <c r="F8" s="50" t="s">
        <v>40</v>
      </c>
      <c r="G8" s="265" t="s">
        <v>43</v>
      </c>
      <c r="H8" s="265"/>
      <c r="I8" s="265"/>
      <c r="J8" s="265"/>
      <c r="K8" s="265"/>
      <c r="L8" s="265"/>
      <c r="M8" s="265"/>
      <c r="N8" s="20"/>
    </row>
    <row r="9" spans="1:14" ht="24" customHeight="1" x14ac:dyDescent="0.2">
      <c r="B9" s="31"/>
      <c r="C9" s="30"/>
      <c r="E9" s="25"/>
      <c r="F9" s="50" t="s">
        <v>40</v>
      </c>
      <c r="G9" s="265" t="s">
        <v>46</v>
      </c>
      <c r="H9" s="265"/>
      <c r="I9" s="265"/>
      <c r="J9" s="265"/>
      <c r="K9" s="265"/>
      <c r="L9" s="265"/>
      <c r="M9" s="265"/>
      <c r="N9" s="20"/>
    </row>
    <row r="10" spans="1:14" ht="12.75" customHeight="1" x14ac:dyDescent="0.2">
      <c r="B10" s="260" t="s">
        <v>44</v>
      </c>
      <c r="C10" s="35" t="s">
        <v>40</v>
      </c>
      <c r="D10" s="36" t="s">
        <v>47</v>
      </c>
      <c r="E10" s="25"/>
      <c r="F10" s="21"/>
      <c r="G10" s="55"/>
      <c r="H10" s="55"/>
      <c r="I10" s="55"/>
      <c r="J10" s="55"/>
      <c r="K10" s="55"/>
      <c r="L10" s="55"/>
      <c r="M10" s="55"/>
      <c r="N10" s="20"/>
    </row>
    <row r="11" spans="1:14" ht="12.75" customHeight="1" x14ac:dyDescent="0.2">
      <c r="B11" s="260"/>
      <c r="C11" s="35" t="s">
        <v>40</v>
      </c>
      <c r="D11" s="36" t="s">
        <v>50</v>
      </c>
      <c r="E11" s="25"/>
      <c r="F11" s="19"/>
      <c r="G11" s="19"/>
      <c r="H11" s="19"/>
      <c r="I11" s="19"/>
      <c r="J11" s="19"/>
      <c r="K11" s="19"/>
      <c r="L11" s="19"/>
      <c r="M11" s="19"/>
      <c r="N11" s="19"/>
    </row>
    <row r="12" spans="1:14" ht="12.75" customHeight="1" x14ac:dyDescent="0.2">
      <c r="B12" s="260"/>
      <c r="C12" s="35" t="s">
        <v>40</v>
      </c>
      <c r="D12" s="36" t="s">
        <v>52</v>
      </c>
      <c r="E12" s="25"/>
      <c r="F12" s="265" t="s">
        <v>55</v>
      </c>
      <c r="G12" s="265"/>
      <c r="H12" s="265"/>
      <c r="I12" s="265"/>
      <c r="J12" s="265"/>
      <c r="K12" s="265"/>
      <c r="L12" s="265"/>
      <c r="M12" s="265"/>
      <c r="N12" s="19"/>
    </row>
    <row r="13" spans="1:14" ht="12.75" customHeight="1" x14ac:dyDescent="0.2">
      <c r="B13" s="260"/>
      <c r="C13" s="35" t="s">
        <v>40</v>
      </c>
      <c r="D13" s="37" t="s">
        <v>56</v>
      </c>
      <c r="E13" s="25"/>
      <c r="F13" s="55"/>
      <c r="G13" s="55"/>
      <c r="H13" s="55"/>
      <c r="I13" s="55"/>
      <c r="J13" s="55"/>
      <c r="K13" s="55"/>
      <c r="L13" s="55"/>
      <c r="M13" s="55"/>
      <c r="N13" s="19"/>
    </row>
    <row r="14" spans="1:14" ht="12.75" customHeight="1" thickBot="1" x14ac:dyDescent="0.25">
      <c r="B14" s="260"/>
      <c r="C14" s="35" t="s">
        <v>40</v>
      </c>
      <c r="D14" s="37" t="s">
        <v>59</v>
      </c>
      <c r="E14" s="25"/>
      <c r="F14" s="307"/>
      <c r="G14" s="307"/>
      <c r="H14" s="307"/>
      <c r="I14" s="307"/>
      <c r="J14" s="307"/>
      <c r="K14" s="307"/>
      <c r="L14" s="19"/>
      <c r="M14" s="19"/>
      <c r="N14" s="19"/>
    </row>
    <row r="15" spans="1:14" ht="12.75" customHeight="1" x14ac:dyDescent="0.2">
      <c r="B15" s="260"/>
      <c r="C15" s="35" t="s">
        <v>40</v>
      </c>
      <c r="D15" s="36" t="s">
        <v>61</v>
      </c>
      <c r="E15" s="25"/>
      <c r="F15" s="281"/>
      <c r="G15" s="282"/>
      <c r="H15" s="283"/>
      <c r="I15" s="290" t="s">
        <v>27</v>
      </c>
      <c r="J15" s="290"/>
      <c r="K15" s="290"/>
      <c r="L15" s="19"/>
      <c r="M15" s="19"/>
      <c r="N15" s="19"/>
    </row>
    <row r="16" spans="1:14" ht="12.75" customHeight="1" x14ac:dyDescent="0.2">
      <c r="B16" s="260"/>
      <c r="C16" s="35" t="s">
        <v>40</v>
      </c>
      <c r="D16" s="36" t="s">
        <v>64</v>
      </c>
      <c r="E16" s="25"/>
      <c r="F16" s="284"/>
      <c r="G16" s="285"/>
      <c r="H16" s="286"/>
      <c r="I16" s="290"/>
      <c r="J16" s="290"/>
      <c r="K16" s="290"/>
      <c r="L16" s="19"/>
      <c r="M16" s="26" t="s">
        <v>4</v>
      </c>
      <c r="N16" s="19"/>
    </row>
    <row r="17" spans="1:15" ht="12.75" customHeight="1" x14ac:dyDescent="0.2">
      <c r="B17" s="260"/>
      <c r="C17" s="35" t="s">
        <v>40</v>
      </c>
      <c r="D17" s="36" t="s">
        <v>66</v>
      </c>
      <c r="E17" s="25"/>
      <c r="F17" s="284"/>
      <c r="G17" s="285"/>
      <c r="H17" s="286"/>
      <c r="I17" s="291" t="s">
        <v>129</v>
      </c>
      <c r="J17" s="291" t="s">
        <v>18</v>
      </c>
      <c r="K17" s="291" t="s">
        <v>19</v>
      </c>
      <c r="L17" s="19"/>
      <c r="M17" s="22" t="s">
        <v>122</v>
      </c>
      <c r="N17" s="19">
        <v>3</v>
      </c>
    </row>
    <row r="18" spans="1:15" ht="12.75" customHeight="1" x14ac:dyDescent="0.2">
      <c r="B18" s="260"/>
      <c r="C18" s="35" t="s">
        <v>40</v>
      </c>
      <c r="D18" s="36" t="s">
        <v>69</v>
      </c>
      <c r="E18" s="25"/>
      <c r="F18" s="284"/>
      <c r="G18" s="285"/>
      <c r="H18" s="286"/>
      <c r="I18" s="291"/>
      <c r="J18" s="291"/>
      <c r="K18" s="291"/>
      <c r="L18" s="19"/>
      <c r="M18" s="22" t="s">
        <v>123</v>
      </c>
      <c r="N18" s="19">
        <v>2</v>
      </c>
    </row>
    <row r="19" spans="1:15" ht="12.75" customHeight="1" x14ac:dyDescent="0.2">
      <c r="B19" s="260" t="s">
        <v>72</v>
      </c>
      <c r="C19" s="35" t="s">
        <v>40</v>
      </c>
      <c r="D19" s="36" t="s">
        <v>75</v>
      </c>
      <c r="E19" s="25"/>
      <c r="F19" s="287"/>
      <c r="G19" s="288"/>
      <c r="H19" s="289"/>
      <c r="I19" s="291"/>
      <c r="J19" s="291"/>
      <c r="K19" s="291"/>
      <c r="L19" s="19"/>
      <c r="M19" s="22" t="s">
        <v>124</v>
      </c>
      <c r="N19" s="19">
        <v>1</v>
      </c>
    </row>
    <row r="20" spans="1:15" ht="12.75" customHeight="1" x14ac:dyDescent="0.2">
      <c r="B20" s="260"/>
      <c r="C20" s="35" t="s">
        <v>40</v>
      </c>
      <c r="D20" s="38" t="s">
        <v>79</v>
      </c>
      <c r="E20" s="25"/>
      <c r="F20" s="292" t="s">
        <v>4</v>
      </c>
      <c r="G20" s="293"/>
      <c r="H20" s="308" t="s">
        <v>14</v>
      </c>
      <c r="I20" s="268" t="s">
        <v>130</v>
      </c>
      <c r="J20" s="268" t="s">
        <v>132</v>
      </c>
      <c r="K20" s="263" t="s">
        <v>131</v>
      </c>
      <c r="L20" s="19"/>
      <c r="M20" s="19"/>
      <c r="N20" s="19">
        <v>0</v>
      </c>
    </row>
    <row r="21" spans="1:15" ht="12.75" customHeight="1" x14ac:dyDescent="0.2">
      <c r="B21" s="260"/>
      <c r="C21" s="35" t="s">
        <v>40</v>
      </c>
      <c r="D21" s="37" t="s">
        <v>82</v>
      </c>
      <c r="E21" s="25"/>
      <c r="F21" s="294"/>
      <c r="G21" s="295"/>
      <c r="H21" s="299"/>
      <c r="I21" s="269"/>
      <c r="J21" s="269"/>
      <c r="K21" s="263"/>
      <c r="L21" s="19"/>
    </row>
    <row r="22" spans="1:15" ht="12.75" customHeight="1" x14ac:dyDescent="0.2">
      <c r="B22" s="260" t="s">
        <v>87</v>
      </c>
      <c r="C22" s="35" t="s">
        <v>40</v>
      </c>
      <c r="D22" s="39" t="s">
        <v>90</v>
      </c>
      <c r="E22" s="25"/>
      <c r="F22" s="294"/>
      <c r="G22" s="295"/>
      <c r="H22" s="300"/>
      <c r="I22" s="270"/>
      <c r="J22" s="270"/>
      <c r="K22" s="263"/>
      <c r="L22" s="19"/>
    </row>
    <row r="23" spans="1:15" ht="12.75" customHeight="1" x14ac:dyDescent="0.2">
      <c r="B23" s="260"/>
      <c r="C23" s="35" t="s">
        <v>40</v>
      </c>
      <c r="D23" s="40" t="s">
        <v>92</v>
      </c>
      <c r="E23" s="25"/>
      <c r="F23" s="294"/>
      <c r="G23" s="295"/>
      <c r="H23" s="299" t="s">
        <v>15</v>
      </c>
      <c r="I23" s="268" t="s">
        <v>132</v>
      </c>
      <c r="J23" s="263" t="s">
        <v>133</v>
      </c>
      <c r="K23" s="267" t="s">
        <v>134</v>
      </c>
      <c r="L23" s="19"/>
      <c r="M23" s="26" t="s">
        <v>27</v>
      </c>
      <c r="N23" s="19"/>
    </row>
    <row r="24" spans="1:15" ht="12.75" customHeight="1" x14ac:dyDescent="0.2">
      <c r="B24" s="260"/>
      <c r="C24" s="35" t="s">
        <v>40</v>
      </c>
      <c r="D24" s="38" t="s">
        <v>95</v>
      </c>
      <c r="E24" s="25"/>
      <c r="F24" s="294"/>
      <c r="G24" s="295"/>
      <c r="H24" s="299"/>
      <c r="I24" s="269"/>
      <c r="J24" s="263"/>
      <c r="K24" s="267"/>
      <c r="L24" s="19"/>
      <c r="M24" s="22" t="s">
        <v>125</v>
      </c>
      <c r="N24" s="19">
        <v>3</v>
      </c>
    </row>
    <row r="25" spans="1:15" ht="12.75" customHeight="1" x14ac:dyDescent="0.2">
      <c r="B25" s="260"/>
      <c r="C25" s="35" t="s">
        <v>40</v>
      </c>
      <c r="D25" s="38" t="s">
        <v>97</v>
      </c>
      <c r="E25" s="25"/>
      <c r="F25" s="294"/>
      <c r="G25" s="295"/>
      <c r="H25" s="300"/>
      <c r="I25" s="270"/>
      <c r="J25" s="263"/>
      <c r="K25" s="267"/>
      <c r="L25" s="19"/>
      <c r="M25" s="22" t="s">
        <v>126</v>
      </c>
      <c r="N25" s="19">
        <v>2</v>
      </c>
    </row>
    <row r="26" spans="1:15" ht="12.75" customHeight="1" x14ac:dyDescent="0.2">
      <c r="B26" s="260"/>
      <c r="C26" s="35" t="s">
        <v>40</v>
      </c>
      <c r="D26" s="38" t="s">
        <v>99</v>
      </c>
      <c r="E26" s="25"/>
      <c r="F26" s="294"/>
      <c r="G26" s="295"/>
      <c r="H26" s="302" t="s">
        <v>16</v>
      </c>
      <c r="I26" s="263" t="s">
        <v>131</v>
      </c>
      <c r="J26" s="267" t="s">
        <v>134</v>
      </c>
      <c r="K26" s="298" t="s">
        <v>135</v>
      </c>
      <c r="L26" s="19"/>
      <c r="M26" s="22" t="s">
        <v>127</v>
      </c>
      <c r="N26" s="19">
        <v>1</v>
      </c>
    </row>
    <row r="27" spans="1:15" ht="12.75" customHeight="1" x14ac:dyDescent="0.2">
      <c r="B27" s="260" t="s">
        <v>45</v>
      </c>
      <c r="C27" s="35" t="s">
        <v>40</v>
      </c>
      <c r="D27" s="41" t="s">
        <v>49</v>
      </c>
      <c r="E27" s="25"/>
      <c r="F27" s="294"/>
      <c r="G27" s="295"/>
      <c r="H27" s="303"/>
      <c r="I27" s="263"/>
      <c r="J27" s="267"/>
      <c r="K27" s="298"/>
      <c r="L27" s="19"/>
      <c r="M27" s="19"/>
      <c r="N27" s="19">
        <v>0</v>
      </c>
    </row>
    <row r="28" spans="1:15" ht="12.75" customHeight="1" thickBot="1" x14ac:dyDescent="0.25">
      <c r="B28" s="260"/>
      <c r="C28" s="35" t="s">
        <v>40</v>
      </c>
      <c r="D28" s="37" t="s">
        <v>54</v>
      </c>
      <c r="E28" s="25"/>
      <c r="F28" s="296"/>
      <c r="G28" s="297"/>
      <c r="H28" s="304"/>
      <c r="I28" s="263"/>
      <c r="J28" s="267"/>
      <c r="K28" s="298"/>
      <c r="L28" s="19"/>
      <c r="M28" s="19"/>
      <c r="N28" s="19"/>
    </row>
    <row r="29" spans="1:15" ht="12.75" customHeight="1" x14ac:dyDescent="0.2">
      <c r="B29" s="260"/>
      <c r="C29" s="35" t="s">
        <v>40</v>
      </c>
      <c r="D29" s="37" t="s">
        <v>58</v>
      </c>
      <c r="E29" s="25"/>
      <c r="F29" s="262"/>
      <c r="G29" s="262"/>
      <c r="H29" s="262"/>
      <c r="I29" s="262"/>
      <c r="J29" s="262"/>
      <c r="K29" s="262"/>
      <c r="L29" s="19"/>
      <c r="M29" s="19"/>
      <c r="N29" s="19"/>
    </row>
    <row r="30" spans="1:15" ht="12.75" customHeight="1" x14ac:dyDescent="0.2">
      <c r="B30" s="260"/>
      <c r="C30" s="35" t="s">
        <v>40</v>
      </c>
      <c r="D30" s="42" t="s">
        <v>159</v>
      </c>
      <c r="E30" s="25"/>
      <c r="F30" s="261"/>
      <c r="G30" s="261"/>
      <c r="H30" s="261"/>
      <c r="I30" s="261"/>
      <c r="J30" s="261"/>
      <c r="K30" s="261"/>
      <c r="L30" s="19"/>
      <c r="M30" s="19"/>
      <c r="N30" s="19"/>
    </row>
    <row r="31" spans="1:15" ht="12.75" customHeight="1" x14ac:dyDescent="0.2">
      <c r="A31" s="17"/>
      <c r="B31" s="260"/>
      <c r="C31" s="35" t="s">
        <v>40</v>
      </c>
      <c r="D31" s="37" t="s">
        <v>63</v>
      </c>
      <c r="F31" s="265" t="s">
        <v>101</v>
      </c>
      <c r="G31" s="265"/>
      <c r="H31" s="265"/>
      <c r="I31" s="265"/>
      <c r="J31" s="265"/>
      <c r="K31" s="265"/>
      <c r="L31" s="265"/>
      <c r="M31" s="265"/>
      <c r="N31" s="27"/>
      <c r="O31" s="27"/>
    </row>
    <row r="32" spans="1:15" ht="12.75" customHeight="1" x14ac:dyDescent="0.2">
      <c r="A32" s="17"/>
      <c r="B32" s="260" t="s">
        <v>156</v>
      </c>
      <c r="C32" s="35" t="s">
        <v>40</v>
      </c>
      <c r="D32" s="40" t="s">
        <v>48</v>
      </c>
      <c r="F32" s="19"/>
      <c r="G32" s="25"/>
      <c r="H32" s="49"/>
      <c r="I32" s="49"/>
      <c r="J32" s="49"/>
      <c r="K32" s="49"/>
      <c r="L32" s="49"/>
      <c r="M32" s="49"/>
      <c r="N32" s="28"/>
      <c r="O32" s="28"/>
    </row>
    <row r="33" spans="2:15" ht="12.75" customHeight="1" x14ac:dyDescent="0.2">
      <c r="B33" s="260"/>
      <c r="C33" s="35" t="s">
        <v>40</v>
      </c>
      <c r="D33" s="37" t="s">
        <v>51</v>
      </c>
      <c r="F33" s="266" t="s">
        <v>160</v>
      </c>
      <c r="G33" s="266"/>
      <c r="H33" s="266"/>
      <c r="I33" s="266"/>
      <c r="J33" s="266" t="s">
        <v>102</v>
      </c>
      <c r="K33" s="266"/>
      <c r="L33" s="266"/>
      <c r="M33" s="266"/>
      <c r="N33" s="28"/>
      <c r="O33" s="23"/>
    </row>
    <row r="34" spans="2:15" ht="12.75" customHeight="1" x14ac:dyDescent="0.2">
      <c r="B34" s="260"/>
      <c r="C34" s="35" t="s">
        <v>40</v>
      </c>
      <c r="D34" s="36" t="s">
        <v>53</v>
      </c>
      <c r="F34" s="266"/>
      <c r="G34" s="266"/>
      <c r="H34" s="266"/>
      <c r="I34" s="266"/>
      <c r="J34" s="266"/>
      <c r="K34" s="266"/>
      <c r="L34" s="266"/>
      <c r="M34" s="266"/>
      <c r="N34" s="28"/>
      <c r="O34" s="28"/>
    </row>
    <row r="35" spans="2:15" ht="12.75" customHeight="1" x14ac:dyDescent="0.2">
      <c r="B35" s="260"/>
      <c r="C35" s="35" t="s">
        <v>40</v>
      </c>
      <c r="D35" s="43" t="s">
        <v>57</v>
      </c>
      <c r="F35" s="260" t="s">
        <v>146</v>
      </c>
      <c r="G35" s="260" t="s">
        <v>147</v>
      </c>
      <c r="H35" s="271" t="s">
        <v>86</v>
      </c>
      <c r="I35" s="271"/>
      <c r="J35" s="264" t="s">
        <v>104</v>
      </c>
      <c r="K35" s="264"/>
      <c r="L35" s="264"/>
      <c r="M35" s="264"/>
      <c r="N35" s="28"/>
      <c r="O35" s="28"/>
    </row>
    <row r="36" spans="2:15" ht="12.75" customHeight="1" x14ac:dyDescent="0.2">
      <c r="B36" s="260"/>
      <c r="C36" s="35" t="s">
        <v>40</v>
      </c>
      <c r="D36" s="36" t="s">
        <v>60</v>
      </c>
      <c r="F36" s="260"/>
      <c r="G36" s="260"/>
      <c r="H36" s="271"/>
      <c r="I36" s="271"/>
      <c r="J36" s="264"/>
      <c r="K36" s="264"/>
      <c r="L36" s="264"/>
      <c r="M36" s="264"/>
      <c r="N36" s="28"/>
      <c r="O36" s="28"/>
    </row>
    <row r="37" spans="2:15" ht="12.75" customHeight="1" x14ac:dyDescent="0.2">
      <c r="B37" s="260"/>
      <c r="C37" s="35" t="s">
        <v>40</v>
      </c>
      <c r="D37" s="43" t="s">
        <v>62</v>
      </c>
      <c r="F37" s="260"/>
      <c r="G37" s="260"/>
      <c r="H37" s="271"/>
      <c r="I37" s="271"/>
      <c r="J37" s="264"/>
      <c r="K37" s="264"/>
      <c r="L37" s="264"/>
      <c r="M37" s="264"/>
      <c r="N37" s="28"/>
      <c r="O37" s="28"/>
    </row>
    <row r="38" spans="2:15" ht="12.75" customHeight="1" x14ac:dyDescent="0.2">
      <c r="B38" s="260" t="s">
        <v>157</v>
      </c>
      <c r="C38" s="35" t="s">
        <v>40</v>
      </c>
      <c r="D38" s="42" t="s">
        <v>67</v>
      </c>
      <c r="F38" s="260"/>
      <c r="G38" s="260"/>
      <c r="H38" s="271"/>
      <c r="I38" s="271"/>
      <c r="J38" s="264"/>
      <c r="K38" s="264"/>
      <c r="L38" s="264"/>
      <c r="M38" s="264"/>
      <c r="N38" s="28"/>
      <c r="O38" s="28"/>
    </row>
    <row r="39" spans="2:15" ht="12.75" customHeight="1" x14ac:dyDescent="0.2">
      <c r="B39" s="260"/>
      <c r="C39" s="35" t="s">
        <v>40</v>
      </c>
      <c r="D39" s="44" t="s">
        <v>70</v>
      </c>
      <c r="F39" s="260"/>
      <c r="G39" s="260"/>
      <c r="H39" s="271"/>
      <c r="I39" s="271"/>
      <c r="J39" s="264"/>
      <c r="K39" s="264"/>
      <c r="L39" s="264"/>
      <c r="M39" s="264"/>
      <c r="N39" s="28"/>
      <c r="O39" s="28"/>
    </row>
    <row r="40" spans="2:15" ht="12.75" customHeight="1" x14ac:dyDescent="0.2">
      <c r="B40" s="260"/>
      <c r="C40" s="35" t="s">
        <v>40</v>
      </c>
      <c r="D40" s="40" t="s">
        <v>73</v>
      </c>
      <c r="F40" s="260" t="s">
        <v>145</v>
      </c>
      <c r="G40" s="280" t="s">
        <v>148</v>
      </c>
      <c r="H40" s="272" t="s">
        <v>30</v>
      </c>
      <c r="I40" s="272"/>
      <c r="J40" s="301" t="s">
        <v>108</v>
      </c>
      <c r="K40" s="301"/>
      <c r="L40" s="301"/>
      <c r="M40" s="301"/>
      <c r="N40" s="28"/>
      <c r="O40" s="28"/>
    </row>
    <row r="41" spans="2:15" ht="12.75" customHeight="1" x14ac:dyDescent="0.2">
      <c r="B41" s="266" t="s">
        <v>158</v>
      </c>
      <c r="C41" s="35" t="s">
        <v>40</v>
      </c>
      <c r="D41" s="45" t="s">
        <v>93</v>
      </c>
      <c r="F41" s="260"/>
      <c r="G41" s="280"/>
      <c r="H41" s="272"/>
      <c r="I41" s="272"/>
      <c r="J41" s="301"/>
      <c r="K41" s="301"/>
      <c r="L41" s="301"/>
      <c r="M41" s="301"/>
      <c r="N41" s="28"/>
      <c r="O41" s="28"/>
    </row>
    <row r="42" spans="2:15" ht="12.75" customHeight="1" x14ac:dyDescent="0.2">
      <c r="B42" s="266"/>
      <c r="C42" s="35" t="s">
        <v>40</v>
      </c>
      <c r="D42" s="45" t="s">
        <v>96</v>
      </c>
      <c r="F42" s="260"/>
      <c r="G42" s="280"/>
      <c r="H42" s="272"/>
      <c r="I42" s="272"/>
      <c r="J42" s="301"/>
      <c r="K42" s="301"/>
      <c r="L42" s="301"/>
      <c r="M42" s="301"/>
      <c r="N42" s="28"/>
      <c r="O42" s="28"/>
    </row>
    <row r="43" spans="2:15" ht="12.75" customHeight="1" x14ac:dyDescent="0.2">
      <c r="B43" s="266"/>
      <c r="C43" s="35" t="s">
        <v>40</v>
      </c>
      <c r="D43" s="45" t="s">
        <v>98</v>
      </c>
      <c r="F43" s="260"/>
      <c r="G43" s="280"/>
      <c r="H43" s="272"/>
      <c r="I43" s="272"/>
      <c r="J43" s="301"/>
      <c r="K43" s="301"/>
      <c r="L43" s="301"/>
      <c r="M43" s="301"/>
      <c r="N43" s="28"/>
      <c r="O43" s="28"/>
    </row>
    <row r="44" spans="2:15" ht="12.75" customHeight="1" x14ac:dyDescent="0.2">
      <c r="B44" s="266"/>
      <c r="C44" s="35" t="s">
        <v>40</v>
      </c>
      <c r="D44" s="46" t="s">
        <v>100</v>
      </c>
      <c r="F44" s="260" t="s">
        <v>144</v>
      </c>
      <c r="G44" s="280" t="s">
        <v>149</v>
      </c>
      <c r="H44" s="278" t="s">
        <v>78</v>
      </c>
      <c r="I44" s="278"/>
      <c r="J44" s="279" t="s">
        <v>111</v>
      </c>
      <c r="K44" s="279"/>
      <c r="L44" s="279"/>
      <c r="M44" s="279"/>
      <c r="N44" s="28"/>
      <c r="O44" s="28"/>
    </row>
    <row r="45" spans="2:15" ht="12.75" customHeight="1" x14ac:dyDescent="0.2">
      <c r="B45" s="260" t="s">
        <v>153</v>
      </c>
      <c r="C45" s="35" t="s">
        <v>40</v>
      </c>
      <c r="D45" s="45" t="s">
        <v>84</v>
      </c>
      <c r="F45" s="260"/>
      <c r="G45" s="280"/>
      <c r="H45" s="278"/>
      <c r="I45" s="278"/>
      <c r="J45" s="279"/>
      <c r="K45" s="279"/>
      <c r="L45" s="279"/>
      <c r="M45" s="279"/>
      <c r="N45" s="28"/>
      <c r="O45" s="28"/>
    </row>
    <row r="46" spans="2:15" ht="12.75" customHeight="1" x14ac:dyDescent="0.2">
      <c r="B46" s="260"/>
      <c r="C46" s="35" t="s">
        <v>40</v>
      </c>
      <c r="D46" s="45" t="s">
        <v>88</v>
      </c>
      <c r="F46" s="260"/>
      <c r="G46" s="280"/>
      <c r="H46" s="278"/>
      <c r="I46" s="278"/>
      <c r="J46" s="279"/>
      <c r="K46" s="279"/>
      <c r="L46" s="279"/>
      <c r="M46" s="279"/>
      <c r="N46" s="28"/>
      <c r="O46" s="28"/>
    </row>
    <row r="47" spans="2:15" ht="12.75" customHeight="1" x14ac:dyDescent="0.2">
      <c r="B47" s="47" t="s">
        <v>152</v>
      </c>
      <c r="C47" s="35" t="s">
        <v>40</v>
      </c>
      <c r="D47" s="39" t="s">
        <v>80</v>
      </c>
      <c r="F47" s="260"/>
      <c r="G47" s="280"/>
      <c r="H47" s="278"/>
      <c r="I47" s="278"/>
      <c r="J47" s="279"/>
      <c r="K47" s="279"/>
      <c r="L47" s="279"/>
      <c r="M47" s="279"/>
      <c r="N47" s="28"/>
      <c r="O47" s="28"/>
    </row>
    <row r="48" spans="2:15" ht="12.75" customHeight="1" x14ac:dyDescent="0.2">
      <c r="B48" s="266" t="s">
        <v>65</v>
      </c>
      <c r="C48" s="35" t="s">
        <v>40</v>
      </c>
      <c r="D48" s="48" t="s">
        <v>68</v>
      </c>
      <c r="F48" s="260"/>
      <c r="G48" s="280"/>
      <c r="H48" s="278"/>
      <c r="I48" s="278"/>
      <c r="J48" s="279"/>
      <c r="K48" s="279"/>
      <c r="L48" s="279"/>
      <c r="M48" s="279"/>
      <c r="N48" s="28"/>
      <c r="O48" s="28"/>
    </row>
    <row r="49" spans="1:15" ht="12.75" customHeight="1" x14ac:dyDescent="0.2">
      <c r="B49" s="266"/>
      <c r="C49" s="35" t="s">
        <v>40</v>
      </c>
      <c r="D49" s="48" t="s">
        <v>71</v>
      </c>
      <c r="F49" s="260"/>
      <c r="G49" s="280"/>
      <c r="H49" s="278"/>
      <c r="I49" s="278"/>
      <c r="J49" s="279"/>
      <c r="K49" s="279"/>
      <c r="L49" s="279"/>
      <c r="M49" s="279"/>
      <c r="N49" s="28"/>
      <c r="O49" s="28"/>
    </row>
    <row r="50" spans="1:15" ht="12.75" customHeight="1" x14ac:dyDescent="0.2">
      <c r="B50" s="266"/>
      <c r="C50" s="35" t="s">
        <v>40</v>
      </c>
      <c r="D50" s="37" t="s">
        <v>74</v>
      </c>
      <c r="F50" s="260" t="s">
        <v>143</v>
      </c>
      <c r="G50" s="260">
        <v>9</v>
      </c>
      <c r="H50" s="276" t="s">
        <v>77</v>
      </c>
      <c r="I50" s="276"/>
      <c r="J50" s="277" t="s">
        <v>115</v>
      </c>
      <c r="K50" s="277"/>
      <c r="L50" s="277"/>
      <c r="M50" s="277"/>
      <c r="N50" s="28"/>
      <c r="O50" s="28"/>
    </row>
    <row r="51" spans="1:15" ht="12.75" customHeight="1" x14ac:dyDescent="0.2">
      <c r="B51" s="260" t="s">
        <v>76</v>
      </c>
      <c r="C51" s="35" t="s">
        <v>40</v>
      </c>
      <c r="D51" s="38" t="s">
        <v>81</v>
      </c>
      <c r="F51" s="260"/>
      <c r="G51" s="260"/>
      <c r="H51" s="276"/>
      <c r="I51" s="276"/>
      <c r="J51" s="277"/>
      <c r="K51" s="277"/>
      <c r="L51" s="277"/>
      <c r="M51" s="277"/>
      <c r="N51" s="28"/>
      <c r="O51" s="28"/>
    </row>
    <row r="52" spans="1:15" ht="12.75" customHeight="1" x14ac:dyDescent="0.2">
      <c r="B52" s="260"/>
      <c r="C52" s="35" t="s">
        <v>40</v>
      </c>
      <c r="D52" s="38" t="s">
        <v>83</v>
      </c>
      <c r="F52" s="260"/>
      <c r="G52" s="260"/>
      <c r="H52" s="276"/>
      <c r="I52" s="276"/>
      <c r="J52" s="277"/>
      <c r="K52" s="277"/>
      <c r="L52" s="277"/>
      <c r="M52" s="277"/>
      <c r="N52" s="28"/>
      <c r="O52" s="28"/>
    </row>
    <row r="53" spans="1:15" ht="12.75" customHeight="1" x14ac:dyDescent="0.2">
      <c r="A53" s="28"/>
      <c r="B53" s="260"/>
      <c r="C53" s="35" t="s">
        <v>40</v>
      </c>
      <c r="D53" s="38" t="s">
        <v>85</v>
      </c>
      <c r="F53" s="260"/>
      <c r="G53" s="260"/>
      <c r="H53" s="276"/>
      <c r="I53" s="276"/>
      <c r="J53" s="277"/>
      <c r="K53" s="277"/>
      <c r="L53" s="277"/>
      <c r="M53" s="277"/>
      <c r="N53" s="28"/>
      <c r="O53" s="28"/>
    </row>
    <row r="54" spans="1:15" ht="12.75" customHeight="1" x14ac:dyDescent="0.2">
      <c r="A54" s="28"/>
      <c r="B54" s="260"/>
      <c r="C54" s="35" t="s">
        <v>40</v>
      </c>
      <c r="D54" s="38" t="s">
        <v>89</v>
      </c>
      <c r="E54" s="25"/>
      <c r="F54" s="19"/>
      <c r="G54" s="19"/>
      <c r="H54" s="19"/>
      <c r="I54" s="19"/>
      <c r="J54" s="19"/>
      <c r="K54" s="19"/>
      <c r="L54" s="19"/>
      <c r="M54" s="19"/>
      <c r="N54" s="19"/>
    </row>
    <row r="55" spans="1:15" ht="12.75" customHeight="1" x14ac:dyDescent="0.2">
      <c r="A55" s="28"/>
      <c r="B55" s="260"/>
      <c r="C55" s="35" t="s">
        <v>40</v>
      </c>
      <c r="D55" s="38" t="s">
        <v>91</v>
      </c>
      <c r="E55" s="25"/>
      <c r="F55" s="19"/>
      <c r="G55" s="19"/>
      <c r="H55" s="19"/>
      <c r="I55" s="19"/>
      <c r="J55" s="19"/>
      <c r="K55" s="19"/>
      <c r="L55" s="19"/>
      <c r="M55" s="19"/>
      <c r="N55" s="19"/>
    </row>
    <row r="56" spans="1:15" ht="12.75" customHeight="1" x14ac:dyDescent="0.2">
      <c r="A56" s="28"/>
      <c r="B56" s="260"/>
      <c r="C56" s="35" t="s">
        <v>40</v>
      </c>
      <c r="D56" s="38" t="s">
        <v>94</v>
      </c>
      <c r="E56" s="25"/>
      <c r="F56" s="19"/>
      <c r="G56" s="19"/>
      <c r="H56" s="19"/>
      <c r="I56" s="19"/>
      <c r="J56" s="19"/>
      <c r="K56" s="19"/>
      <c r="L56" s="19"/>
      <c r="M56" s="19"/>
      <c r="N56" s="19"/>
    </row>
    <row r="57" spans="1:15" ht="12.75" customHeight="1" x14ac:dyDescent="0.2">
      <c r="A57" s="28"/>
      <c r="B57" s="47" t="s">
        <v>161</v>
      </c>
      <c r="C57" s="35" t="s">
        <v>40</v>
      </c>
      <c r="D57" s="54" t="s">
        <v>162</v>
      </c>
      <c r="E57" s="28"/>
      <c r="F57" s="28"/>
      <c r="G57" s="28"/>
      <c r="H57" s="28"/>
      <c r="I57" s="28"/>
      <c r="J57" s="28"/>
      <c r="K57" s="28"/>
      <c r="L57" s="28"/>
      <c r="M57" s="28"/>
      <c r="N57" s="28"/>
    </row>
    <row r="58" spans="1:15" ht="12.75" customHeight="1" x14ac:dyDescent="0.2">
      <c r="A58" s="28"/>
      <c r="B58" s="51"/>
      <c r="C58" s="52"/>
      <c r="D58" s="53"/>
      <c r="E58" s="28"/>
      <c r="F58" s="28"/>
      <c r="G58" s="28"/>
      <c r="H58" s="28"/>
      <c r="I58" s="28"/>
      <c r="J58" s="28"/>
      <c r="K58" s="28"/>
      <c r="L58" s="28"/>
      <c r="M58" s="28"/>
      <c r="N58" s="28"/>
    </row>
    <row r="59" spans="1:15" ht="12.75" customHeight="1" x14ac:dyDescent="0.2">
      <c r="A59" s="28"/>
      <c r="B59" s="51"/>
      <c r="C59" s="52"/>
      <c r="D59" s="53"/>
      <c r="E59" s="28"/>
      <c r="F59" s="28"/>
      <c r="G59" s="28"/>
      <c r="H59" s="28"/>
      <c r="I59" s="28"/>
      <c r="J59" s="28"/>
      <c r="K59" s="28"/>
      <c r="L59" s="28"/>
      <c r="M59" s="28"/>
      <c r="N59" s="28"/>
    </row>
    <row r="60" spans="1:15" x14ac:dyDescent="0.2">
      <c r="A60" s="28"/>
      <c r="C60" s="15"/>
      <c r="E60" s="25"/>
      <c r="F60" s="19"/>
      <c r="G60" s="19"/>
      <c r="H60" s="19"/>
      <c r="I60" s="19"/>
      <c r="J60" s="19"/>
      <c r="K60" s="19"/>
      <c r="L60" s="19"/>
      <c r="M60" s="19"/>
      <c r="N60" s="19"/>
    </row>
    <row r="61" spans="1:15" ht="26.25" customHeight="1" x14ac:dyDescent="0.2">
      <c r="B61" s="265" t="s">
        <v>128</v>
      </c>
      <c r="C61" s="265"/>
      <c r="D61" s="265"/>
    </row>
    <row r="62" spans="1:15" ht="12.75" customHeight="1" x14ac:dyDescent="0.2">
      <c r="B62" s="34"/>
      <c r="C62" s="34"/>
      <c r="D62" s="34"/>
      <c r="I62" s="15" t="s">
        <v>44</v>
      </c>
    </row>
    <row r="63" spans="1:15" ht="12.75" customHeight="1" x14ac:dyDescent="0.2">
      <c r="B63" s="273" t="s">
        <v>103</v>
      </c>
      <c r="C63" s="273"/>
      <c r="D63" s="273"/>
      <c r="I63" s="15" t="s">
        <v>72</v>
      </c>
    </row>
    <row r="64" spans="1:15" ht="12.75" customHeight="1" x14ac:dyDescent="0.2">
      <c r="C64" s="21" t="s">
        <v>40</v>
      </c>
      <c r="D64" s="31" t="s">
        <v>105</v>
      </c>
      <c r="I64" s="15" t="s">
        <v>87</v>
      </c>
    </row>
    <row r="65" spans="2:9" x14ac:dyDescent="0.2">
      <c r="C65" s="21" t="s">
        <v>40</v>
      </c>
      <c r="D65" s="31" t="s">
        <v>106</v>
      </c>
      <c r="I65" s="22" t="s">
        <v>45</v>
      </c>
    </row>
    <row r="66" spans="2:9" x14ac:dyDescent="0.2">
      <c r="B66" s="274"/>
      <c r="C66" s="274"/>
      <c r="D66" s="274"/>
      <c r="I66" s="22" t="s">
        <v>156</v>
      </c>
    </row>
    <row r="67" spans="2:9" x14ac:dyDescent="0.2">
      <c r="B67" s="265" t="s">
        <v>107</v>
      </c>
      <c r="C67" s="265"/>
      <c r="D67" s="265"/>
      <c r="I67" s="22" t="s">
        <v>157</v>
      </c>
    </row>
    <row r="68" spans="2:9" x14ac:dyDescent="0.2">
      <c r="B68" s="265"/>
      <c r="C68" s="265"/>
      <c r="D68" s="265"/>
      <c r="I68" s="22" t="s">
        <v>158</v>
      </c>
    </row>
    <row r="69" spans="2:9" x14ac:dyDescent="0.2">
      <c r="B69" s="27"/>
      <c r="C69" s="27"/>
      <c r="D69" s="27"/>
      <c r="I69" s="22" t="s">
        <v>153</v>
      </c>
    </row>
    <row r="70" spans="2:9" ht="12.75" customHeight="1" x14ac:dyDescent="0.2">
      <c r="B70" s="275" t="s">
        <v>109</v>
      </c>
      <c r="C70" s="275"/>
      <c r="D70" s="275"/>
      <c r="I70" s="22" t="s">
        <v>152</v>
      </c>
    </row>
    <row r="71" spans="2:9" x14ac:dyDescent="0.2">
      <c r="B71" s="275"/>
      <c r="C71" s="275"/>
      <c r="D71" s="275"/>
      <c r="I71" s="22" t="s">
        <v>65</v>
      </c>
    </row>
    <row r="72" spans="2:9" x14ac:dyDescent="0.2">
      <c r="B72" s="273" t="s">
        <v>110</v>
      </c>
      <c r="C72" s="273"/>
      <c r="D72" s="273"/>
      <c r="I72" s="22" t="s">
        <v>76</v>
      </c>
    </row>
    <row r="73" spans="2:9" x14ac:dyDescent="0.2">
      <c r="B73" s="273"/>
      <c r="C73" s="273"/>
      <c r="D73" s="273"/>
      <c r="I73" s="22" t="s">
        <v>161</v>
      </c>
    </row>
    <row r="74" spans="2:9" x14ac:dyDescent="0.2">
      <c r="B74" s="274"/>
      <c r="C74" s="274"/>
      <c r="D74" s="274"/>
      <c r="I74" s="22" t="s">
        <v>180</v>
      </c>
    </row>
    <row r="75" spans="2:9" x14ac:dyDescent="0.2">
      <c r="B75" s="265" t="s">
        <v>112</v>
      </c>
      <c r="C75" s="265"/>
      <c r="D75" s="265"/>
      <c r="I75" s="22" t="s">
        <v>215</v>
      </c>
    </row>
    <row r="76" spans="2:9" x14ac:dyDescent="0.2">
      <c r="B76" s="265"/>
      <c r="C76" s="265"/>
      <c r="D76" s="265"/>
    </row>
    <row r="77" spans="2:9" x14ac:dyDescent="0.2">
      <c r="B77" s="29"/>
      <c r="C77" s="29"/>
      <c r="D77" s="29"/>
    </row>
    <row r="78" spans="2:9" ht="13.5" thickBot="1" x14ac:dyDescent="0.25">
      <c r="C78" s="21" t="s">
        <v>40</v>
      </c>
      <c r="D78" s="31" t="s">
        <v>113</v>
      </c>
      <c r="E78" s="56" t="s">
        <v>4</v>
      </c>
      <c r="F78" s="57"/>
    </row>
    <row r="79" spans="2:9" x14ac:dyDescent="0.2">
      <c r="C79" s="21" t="s">
        <v>40</v>
      </c>
      <c r="D79" s="31" t="s">
        <v>114</v>
      </c>
      <c r="E79" s="58" t="s">
        <v>122</v>
      </c>
      <c r="F79" s="59">
        <v>3</v>
      </c>
    </row>
    <row r="80" spans="2:9" x14ac:dyDescent="0.2">
      <c r="C80" s="21" t="s">
        <v>40</v>
      </c>
      <c r="D80" s="31" t="s">
        <v>116</v>
      </c>
      <c r="E80" s="60" t="s">
        <v>123</v>
      </c>
      <c r="F80" s="61">
        <v>2</v>
      </c>
    </row>
    <row r="81" spans="5:6" ht="13.5" thickBot="1" x14ac:dyDescent="0.25">
      <c r="E81" s="62" t="s">
        <v>124</v>
      </c>
      <c r="F81" s="63">
        <v>1</v>
      </c>
    </row>
    <row r="82" spans="5:6" ht="13.5" thickBot="1" x14ac:dyDescent="0.25">
      <c r="E82" s="57"/>
      <c r="F82" s="64">
        <v>0</v>
      </c>
    </row>
  </sheetData>
  <mergeCells count="67">
    <mergeCell ref="J23:J25"/>
    <mergeCell ref="K23:K25"/>
    <mergeCell ref="F14:K14"/>
    <mergeCell ref="G8:M8"/>
    <mergeCell ref="B10:B18"/>
    <mergeCell ref="B19:B21"/>
    <mergeCell ref="H20:H22"/>
    <mergeCell ref="B22:B26"/>
    <mergeCell ref="A3:M3"/>
    <mergeCell ref="F6:M6"/>
    <mergeCell ref="A7:D7"/>
    <mergeCell ref="G9:M9"/>
    <mergeCell ref="F12:M12"/>
    <mergeCell ref="G7:M7"/>
    <mergeCell ref="B6:D6"/>
    <mergeCell ref="B8:D8"/>
    <mergeCell ref="F40:F43"/>
    <mergeCell ref="G35:G39"/>
    <mergeCell ref="G40:G43"/>
    <mergeCell ref="F15:H19"/>
    <mergeCell ref="I15:K16"/>
    <mergeCell ref="I17:I19"/>
    <mergeCell ref="J17:J19"/>
    <mergeCell ref="K17:K19"/>
    <mergeCell ref="F20:G28"/>
    <mergeCell ref="K26:K28"/>
    <mergeCell ref="J20:J22"/>
    <mergeCell ref="H23:H25"/>
    <mergeCell ref="I20:I22"/>
    <mergeCell ref="J40:M43"/>
    <mergeCell ref="J33:M34"/>
    <mergeCell ref="H26:H28"/>
    <mergeCell ref="H50:I53"/>
    <mergeCell ref="J50:M53"/>
    <mergeCell ref="F50:F53"/>
    <mergeCell ref="G50:G53"/>
    <mergeCell ref="H44:I49"/>
    <mergeCell ref="J44:M49"/>
    <mergeCell ref="F44:F49"/>
    <mergeCell ref="G44:G49"/>
    <mergeCell ref="B75:D76"/>
    <mergeCell ref="B61:D61"/>
    <mergeCell ref="B66:D66"/>
    <mergeCell ref="B72:D73"/>
    <mergeCell ref="B74:D74"/>
    <mergeCell ref="B70:D71"/>
    <mergeCell ref="B45:B46"/>
    <mergeCell ref="B48:B50"/>
    <mergeCell ref="B51:B56"/>
    <mergeCell ref="B63:D63"/>
    <mergeCell ref="B67:D68"/>
    <mergeCell ref="B32:B37"/>
    <mergeCell ref="B27:B31"/>
    <mergeCell ref="F30:K30"/>
    <mergeCell ref="F29:K29"/>
    <mergeCell ref="K20:K22"/>
    <mergeCell ref="J35:M39"/>
    <mergeCell ref="F31:M31"/>
    <mergeCell ref="F33:I34"/>
    <mergeCell ref="I26:I28"/>
    <mergeCell ref="J26:J28"/>
    <mergeCell ref="I23:I25"/>
    <mergeCell ref="B38:B40"/>
    <mergeCell ref="F35:F39"/>
    <mergeCell ref="H35:I39"/>
    <mergeCell ref="H40:I43"/>
    <mergeCell ref="B41:B44"/>
  </mergeCells>
  <pageMargins left="0.7" right="0.7" top="0.75" bottom="0.75" header="0.3" footer="0.3"/>
  <pageSetup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8"/>
  <sheetViews>
    <sheetView workbookViewId="0"/>
  </sheetViews>
  <sheetFormatPr baseColWidth="10" defaultRowHeight="12.75" x14ac:dyDescent="0.2"/>
  <cols>
    <col min="1" max="1" width="7.5703125" customWidth="1"/>
    <col min="2" max="2" width="7.85546875" customWidth="1"/>
    <col min="3" max="5" width="35.7109375" customWidth="1"/>
    <col min="257" max="257" width="7.5703125" customWidth="1"/>
    <col min="258" max="258" width="7.85546875" customWidth="1"/>
    <col min="259" max="261" width="35.7109375" customWidth="1"/>
    <col min="513" max="513" width="7.5703125" customWidth="1"/>
    <col min="514" max="514" width="7.85546875" customWidth="1"/>
    <col min="515" max="517" width="35.7109375" customWidth="1"/>
    <col min="769" max="769" width="7.5703125" customWidth="1"/>
    <col min="770" max="770" width="7.85546875" customWidth="1"/>
    <col min="771" max="773" width="35.7109375" customWidth="1"/>
    <col min="1025" max="1025" width="7.5703125" customWidth="1"/>
    <col min="1026" max="1026" width="7.85546875" customWidth="1"/>
    <col min="1027" max="1029" width="35.7109375" customWidth="1"/>
    <col min="1281" max="1281" width="7.5703125" customWidth="1"/>
    <col min="1282" max="1282" width="7.85546875" customWidth="1"/>
    <col min="1283" max="1285" width="35.7109375" customWidth="1"/>
    <col min="1537" max="1537" width="7.5703125" customWidth="1"/>
    <col min="1538" max="1538" width="7.85546875" customWidth="1"/>
    <col min="1539" max="1541" width="35.7109375" customWidth="1"/>
    <col min="1793" max="1793" width="7.5703125" customWidth="1"/>
    <col min="1794" max="1794" width="7.85546875" customWidth="1"/>
    <col min="1795" max="1797" width="35.7109375" customWidth="1"/>
    <col min="2049" max="2049" width="7.5703125" customWidth="1"/>
    <col min="2050" max="2050" width="7.85546875" customWidth="1"/>
    <col min="2051" max="2053" width="35.7109375" customWidth="1"/>
    <col min="2305" max="2305" width="7.5703125" customWidth="1"/>
    <col min="2306" max="2306" width="7.85546875" customWidth="1"/>
    <col min="2307" max="2309" width="35.7109375" customWidth="1"/>
    <col min="2561" max="2561" width="7.5703125" customWidth="1"/>
    <col min="2562" max="2562" width="7.85546875" customWidth="1"/>
    <col min="2563" max="2565" width="35.7109375" customWidth="1"/>
    <col min="2817" max="2817" width="7.5703125" customWidth="1"/>
    <col min="2818" max="2818" width="7.85546875" customWidth="1"/>
    <col min="2819" max="2821" width="35.7109375" customWidth="1"/>
    <col min="3073" max="3073" width="7.5703125" customWidth="1"/>
    <col min="3074" max="3074" width="7.85546875" customWidth="1"/>
    <col min="3075" max="3077" width="35.7109375" customWidth="1"/>
    <col min="3329" max="3329" width="7.5703125" customWidth="1"/>
    <col min="3330" max="3330" width="7.85546875" customWidth="1"/>
    <col min="3331" max="3333" width="35.7109375" customWidth="1"/>
    <col min="3585" max="3585" width="7.5703125" customWidth="1"/>
    <col min="3586" max="3586" width="7.85546875" customWidth="1"/>
    <col min="3587" max="3589" width="35.7109375" customWidth="1"/>
    <col min="3841" max="3841" width="7.5703125" customWidth="1"/>
    <col min="3842" max="3842" width="7.85546875" customWidth="1"/>
    <col min="3843" max="3845" width="35.7109375" customWidth="1"/>
    <col min="4097" max="4097" width="7.5703125" customWidth="1"/>
    <col min="4098" max="4098" width="7.85546875" customWidth="1"/>
    <col min="4099" max="4101" width="35.7109375" customWidth="1"/>
    <col min="4353" max="4353" width="7.5703125" customWidth="1"/>
    <col min="4354" max="4354" width="7.85546875" customWidth="1"/>
    <col min="4355" max="4357" width="35.7109375" customWidth="1"/>
    <col min="4609" max="4609" width="7.5703125" customWidth="1"/>
    <col min="4610" max="4610" width="7.85546875" customWidth="1"/>
    <col min="4611" max="4613" width="35.7109375" customWidth="1"/>
    <col min="4865" max="4865" width="7.5703125" customWidth="1"/>
    <col min="4866" max="4866" width="7.85546875" customWidth="1"/>
    <col min="4867" max="4869" width="35.7109375" customWidth="1"/>
    <col min="5121" max="5121" width="7.5703125" customWidth="1"/>
    <col min="5122" max="5122" width="7.85546875" customWidth="1"/>
    <col min="5123" max="5125" width="35.7109375" customWidth="1"/>
    <col min="5377" max="5377" width="7.5703125" customWidth="1"/>
    <col min="5378" max="5378" width="7.85546875" customWidth="1"/>
    <col min="5379" max="5381" width="35.7109375" customWidth="1"/>
    <col min="5633" max="5633" width="7.5703125" customWidth="1"/>
    <col min="5634" max="5634" width="7.85546875" customWidth="1"/>
    <col min="5635" max="5637" width="35.7109375" customWidth="1"/>
    <col min="5889" max="5889" width="7.5703125" customWidth="1"/>
    <col min="5890" max="5890" width="7.85546875" customWidth="1"/>
    <col min="5891" max="5893" width="35.7109375" customWidth="1"/>
    <col min="6145" max="6145" width="7.5703125" customWidth="1"/>
    <col min="6146" max="6146" width="7.85546875" customWidth="1"/>
    <col min="6147" max="6149" width="35.7109375" customWidth="1"/>
    <col min="6401" max="6401" width="7.5703125" customWidth="1"/>
    <col min="6402" max="6402" width="7.85546875" customWidth="1"/>
    <col min="6403" max="6405" width="35.7109375" customWidth="1"/>
    <col min="6657" max="6657" width="7.5703125" customWidth="1"/>
    <col min="6658" max="6658" width="7.85546875" customWidth="1"/>
    <col min="6659" max="6661" width="35.7109375" customWidth="1"/>
    <col min="6913" max="6913" width="7.5703125" customWidth="1"/>
    <col min="6914" max="6914" width="7.85546875" customWidth="1"/>
    <col min="6915" max="6917" width="35.7109375" customWidth="1"/>
    <col min="7169" max="7169" width="7.5703125" customWidth="1"/>
    <col min="7170" max="7170" width="7.85546875" customWidth="1"/>
    <col min="7171" max="7173" width="35.7109375" customWidth="1"/>
    <col min="7425" max="7425" width="7.5703125" customWidth="1"/>
    <col min="7426" max="7426" width="7.85546875" customWidth="1"/>
    <col min="7427" max="7429" width="35.7109375" customWidth="1"/>
    <col min="7681" max="7681" width="7.5703125" customWidth="1"/>
    <col min="7682" max="7682" width="7.85546875" customWidth="1"/>
    <col min="7683" max="7685" width="35.7109375" customWidth="1"/>
    <col min="7937" max="7937" width="7.5703125" customWidth="1"/>
    <col min="7938" max="7938" width="7.85546875" customWidth="1"/>
    <col min="7939" max="7941" width="35.7109375" customWidth="1"/>
    <col min="8193" max="8193" width="7.5703125" customWidth="1"/>
    <col min="8194" max="8194" width="7.85546875" customWidth="1"/>
    <col min="8195" max="8197" width="35.7109375" customWidth="1"/>
    <col min="8449" max="8449" width="7.5703125" customWidth="1"/>
    <col min="8450" max="8450" width="7.85546875" customWidth="1"/>
    <col min="8451" max="8453" width="35.7109375" customWidth="1"/>
    <col min="8705" max="8705" width="7.5703125" customWidth="1"/>
    <col min="8706" max="8706" width="7.85546875" customWidth="1"/>
    <col min="8707" max="8709" width="35.7109375" customWidth="1"/>
    <col min="8961" max="8961" width="7.5703125" customWidth="1"/>
    <col min="8962" max="8962" width="7.85546875" customWidth="1"/>
    <col min="8963" max="8965" width="35.7109375" customWidth="1"/>
    <col min="9217" max="9217" width="7.5703125" customWidth="1"/>
    <col min="9218" max="9218" width="7.85546875" customWidth="1"/>
    <col min="9219" max="9221" width="35.7109375" customWidth="1"/>
    <col min="9473" max="9473" width="7.5703125" customWidth="1"/>
    <col min="9474" max="9474" width="7.85546875" customWidth="1"/>
    <col min="9475" max="9477" width="35.7109375" customWidth="1"/>
    <col min="9729" max="9729" width="7.5703125" customWidth="1"/>
    <col min="9730" max="9730" width="7.85546875" customWidth="1"/>
    <col min="9731" max="9733" width="35.7109375" customWidth="1"/>
    <col min="9985" max="9985" width="7.5703125" customWidth="1"/>
    <col min="9986" max="9986" width="7.85546875" customWidth="1"/>
    <col min="9987" max="9989" width="35.7109375" customWidth="1"/>
    <col min="10241" max="10241" width="7.5703125" customWidth="1"/>
    <col min="10242" max="10242" width="7.85546875" customWidth="1"/>
    <col min="10243" max="10245" width="35.7109375" customWidth="1"/>
    <col min="10497" max="10497" width="7.5703125" customWidth="1"/>
    <col min="10498" max="10498" width="7.85546875" customWidth="1"/>
    <col min="10499" max="10501" width="35.7109375" customWidth="1"/>
    <col min="10753" max="10753" width="7.5703125" customWidth="1"/>
    <col min="10754" max="10754" width="7.85546875" customWidth="1"/>
    <col min="10755" max="10757" width="35.7109375" customWidth="1"/>
    <col min="11009" max="11009" width="7.5703125" customWidth="1"/>
    <col min="11010" max="11010" width="7.85546875" customWidth="1"/>
    <col min="11011" max="11013" width="35.7109375" customWidth="1"/>
    <col min="11265" max="11265" width="7.5703125" customWidth="1"/>
    <col min="11266" max="11266" width="7.85546875" customWidth="1"/>
    <col min="11267" max="11269" width="35.7109375" customWidth="1"/>
    <col min="11521" max="11521" width="7.5703125" customWidth="1"/>
    <col min="11522" max="11522" width="7.85546875" customWidth="1"/>
    <col min="11523" max="11525" width="35.7109375" customWidth="1"/>
    <col min="11777" max="11777" width="7.5703125" customWidth="1"/>
    <col min="11778" max="11778" width="7.85546875" customWidth="1"/>
    <col min="11779" max="11781" width="35.7109375" customWidth="1"/>
    <col min="12033" max="12033" width="7.5703125" customWidth="1"/>
    <col min="12034" max="12034" width="7.85546875" customWidth="1"/>
    <col min="12035" max="12037" width="35.7109375" customWidth="1"/>
    <col min="12289" max="12289" width="7.5703125" customWidth="1"/>
    <col min="12290" max="12290" width="7.85546875" customWidth="1"/>
    <col min="12291" max="12293" width="35.7109375" customWidth="1"/>
    <col min="12545" max="12545" width="7.5703125" customWidth="1"/>
    <col min="12546" max="12546" width="7.85546875" customWidth="1"/>
    <col min="12547" max="12549" width="35.7109375" customWidth="1"/>
    <col min="12801" max="12801" width="7.5703125" customWidth="1"/>
    <col min="12802" max="12802" width="7.85546875" customWidth="1"/>
    <col min="12803" max="12805" width="35.7109375" customWidth="1"/>
    <col min="13057" max="13057" width="7.5703125" customWidth="1"/>
    <col min="13058" max="13058" width="7.85546875" customWidth="1"/>
    <col min="13059" max="13061" width="35.7109375" customWidth="1"/>
    <col min="13313" max="13313" width="7.5703125" customWidth="1"/>
    <col min="13314" max="13314" width="7.85546875" customWidth="1"/>
    <col min="13315" max="13317" width="35.7109375" customWidth="1"/>
    <col min="13569" max="13569" width="7.5703125" customWidth="1"/>
    <col min="13570" max="13570" width="7.85546875" customWidth="1"/>
    <col min="13571" max="13573" width="35.7109375" customWidth="1"/>
    <col min="13825" max="13825" width="7.5703125" customWidth="1"/>
    <col min="13826" max="13826" width="7.85546875" customWidth="1"/>
    <col min="13827" max="13829" width="35.7109375" customWidth="1"/>
    <col min="14081" max="14081" width="7.5703125" customWidth="1"/>
    <col min="14082" max="14082" width="7.85546875" customWidth="1"/>
    <col min="14083" max="14085" width="35.7109375" customWidth="1"/>
    <col min="14337" max="14337" width="7.5703125" customWidth="1"/>
    <col min="14338" max="14338" width="7.85546875" customWidth="1"/>
    <col min="14339" max="14341" width="35.7109375" customWidth="1"/>
    <col min="14593" max="14593" width="7.5703125" customWidth="1"/>
    <col min="14594" max="14594" width="7.85546875" customWidth="1"/>
    <col min="14595" max="14597" width="35.7109375" customWidth="1"/>
    <col min="14849" max="14849" width="7.5703125" customWidth="1"/>
    <col min="14850" max="14850" width="7.85546875" customWidth="1"/>
    <col min="14851" max="14853" width="35.7109375" customWidth="1"/>
    <col min="15105" max="15105" width="7.5703125" customWidth="1"/>
    <col min="15106" max="15106" width="7.85546875" customWidth="1"/>
    <col min="15107" max="15109" width="35.7109375" customWidth="1"/>
    <col min="15361" max="15361" width="7.5703125" customWidth="1"/>
    <col min="15362" max="15362" width="7.85546875" customWidth="1"/>
    <col min="15363" max="15365" width="35.7109375" customWidth="1"/>
    <col min="15617" max="15617" width="7.5703125" customWidth="1"/>
    <col min="15618" max="15618" width="7.85546875" customWidth="1"/>
    <col min="15619" max="15621" width="35.7109375" customWidth="1"/>
    <col min="15873" max="15873" width="7.5703125" customWidth="1"/>
    <col min="15874" max="15874" width="7.85546875" customWidth="1"/>
    <col min="15875" max="15877" width="35.7109375" customWidth="1"/>
    <col min="16129" max="16129" width="7.5703125" customWidth="1"/>
    <col min="16130" max="16130" width="7.85546875" customWidth="1"/>
    <col min="16131" max="16133" width="35.7109375" customWidth="1"/>
  </cols>
  <sheetData>
    <row r="2" spans="1:5" ht="16.149999999999999" customHeight="1" x14ac:dyDescent="0.2">
      <c r="A2" s="309" t="s">
        <v>36</v>
      </c>
      <c r="B2" s="309"/>
      <c r="C2" s="309"/>
      <c r="D2" s="309"/>
      <c r="E2" s="309"/>
    </row>
    <row r="3" spans="1:5" ht="13.5" thickBot="1" x14ac:dyDescent="0.25"/>
    <row r="4" spans="1:5" x14ac:dyDescent="0.2">
      <c r="A4" s="2"/>
      <c r="B4" s="310" t="s">
        <v>27</v>
      </c>
      <c r="C4" s="310"/>
      <c r="D4" s="310"/>
      <c r="E4" s="311"/>
    </row>
    <row r="5" spans="1:5" ht="27.75" customHeight="1" x14ac:dyDescent="0.2">
      <c r="A5" s="312" t="s">
        <v>4</v>
      </c>
      <c r="B5" s="3"/>
      <c r="C5" s="3" t="s">
        <v>19</v>
      </c>
      <c r="D5" s="3" t="s">
        <v>18</v>
      </c>
      <c r="E5" s="4" t="s">
        <v>17</v>
      </c>
    </row>
    <row r="6" spans="1:5" ht="160.5" customHeight="1" x14ac:dyDescent="0.2">
      <c r="A6" s="312"/>
      <c r="B6" s="3" t="s">
        <v>16</v>
      </c>
      <c r="C6" s="5" t="s">
        <v>28</v>
      </c>
      <c r="D6" s="6" t="s">
        <v>29</v>
      </c>
      <c r="E6" s="7" t="s">
        <v>30</v>
      </c>
    </row>
    <row r="7" spans="1:5" ht="198" customHeight="1" x14ac:dyDescent="0.2">
      <c r="A7" s="312"/>
      <c r="B7" s="3" t="s">
        <v>15</v>
      </c>
      <c r="C7" s="6" t="s">
        <v>31</v>
      </c>
      <c r="D7" s="8" t="s">
        <v>32</v>
      </c>
      <c r="E7" s="9" t="s">
        <v>33</v>
      </c>
    </row>
    <row r="8" spans="1:5" ht="160.5" customHeight="1" thickBot="1" x14ac:dyDescent="0.25">
      <c r="A8" s="313"/>
      <c r="B8" s="10" t="s">
        <v>14</v>
      </c>
      <c r="C8" s="11" t="s">
        <v>30</v>
      </c>
      <c r="D8" s="12" t="s">
        <v>34</v>
      </c>
      <c r="E8" s="13" t="s">
        <v>35</v>
      </c>
    </row>
  </sheetData>
  <mergeCells count="3">
    <mergeCell ref="A2:E2"/>
    <mergeCell ref="B4:E4"/>
    <mergeCell ref="A5:A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26</vt:i4>
      </vt:variant>
      <vt:variant>
        <vt:lpstr>Rangos con nombre</vt:lpstr>
      </vt:variant>
      <vt:variant>
        <vt:i4>1</vt:i4>
      </vt:variant>
    </vt:vector>
  </HeadingPairs>
  <TitlesOfParts>
    <vt:vector size="27" baseType="lpstr">
      <vt:lpstr>Información</vt:lpstr>
      <vt:lpstr>MENU</vt:lpstr>
      <vt:lpstr>Administrador EDS</vt:lpstr>
      <vt:lpstr>Agenciador</vt:lpstr>
      <vt:lpstr>Aprendiz SENA</vt:lpstr>
      <vt:lpstr>Asesor Juridico</vt:lpstr>
      <vt:lpstr>Auxiliar Contable</vt:lpstr>
      <vt:lpstr>Auxiliar SG</vt:lpstr>
      <vt:lpstr>Botones</vt:lpstr>
      <vt:lpstr>Camarera</vt:lpstr>
      <vt:lpstr>Contador(a)</vt:lpstr>
      <vt:lpstr>Gerente</vt:lpstr>
      <vt:lpstr>Jefe Sistemas</vt:lpstr>
      <vt:lpstr>Jefe Zona</vt:lpstr>
      <vt:lpstr>Jefe RRHH</vt:lpstr>
      <vt:lpstr>Oficial Cumplimiento</vt:lpstr>
      <vt:lpstr>Oficinista</vt:lpstr>
      <vt:lpstr>Oficinista Remesas</vt:lpstr>
      <vt:lpstr>Pasantes</vt:lpstr>
      <vt:lpstr>Recepcionista</vt:lpstr>
      <vt:lpstr>Revisor Fiscal</vt:lpstr>
      <vt:lpstr>Secretaria Gerencia</vt:lpstr>
      <vt:lpstr>Secretaria</vt:lpstr>
      <vt:lpstr>Tesorero(a)</vt:lpstr>
      <vt:lpstr>Instrucciones</vt:lpstr>
      <vt:lpstr>PRIORIZACIÓN</vt:lpstr>
      <vt:lpstr>Rango1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Luis Canali Oliveros</dc:creator>
  <cp:lastModifiedBy>Jorge</cp:lastModifiedBy>
  <dcterms:created xsi:type="dcterms:W3CDTF">2013-11-20T17:33:20Z</dcterms:created>
  <dcterms:modified xsi:type="dcterms:W3CDTF">2019-08-07T18:27:26Z</dcterms:modified>
</cp:coreProperties>
</file>